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I:\My Documents\temp docs for review\"/>
    </mc:Choice>
  </mc:AlternateContent>
  <xr:revisionPtr revIDLastSave="0" documentId="8_{5ECF09BE-0F37-4F7F-B5AE-06F9F91F7106}" xr6:coauthVersionLast="46" xr6:coauthVersionMax="46" xr10:uidLastSave="{00000000-0000-0000-0000-000000000000}"/>
  <bookViews>
    <workbookView xWindow="-28920" yWindow="-120" windowWidth="29040" windowHeight="15840" xr2:uid="{00000000-000D-0000-FFFF-FFFF00000000}"/>
  </bookViews>
  <sheets>
    <sheet name="Instructions" sheetId="1" r:id="rId1"/>
    <sheet name="Float" sheetId="2" r:id="rId2"/>
    <sheet name="Daily Data" sheetId="3" r:id="rId3"/>
    <sheet name="Monday" sheetId="4" r:id="rId4"/>
    <sheet name="Tuesday" sheetId="5" r:id="rId5"/>
    <sheet name="Wednesday" sheetId="6" r:id="rId6"/>
    <sheet name="Thursday" sheetId="7" r:id="rId7"/>
    <sheet name="Friday" sheetId="8" r:id="rId8"/>
    <sheet name="Saturday" sheetId="9" r:id="rId9"/>
    <sheet name="Sunday" sheetId="10" r:id="rId10"/>
    <sheet name="Weekly Summary" sheetId="11" r:id="rId11"/>
  </sheets>
  <definedNames>
    <definedName name="date">'Daily Data'!$C$4</definedName>
    <definedName name="_xlnm.Print_Area" localSheetId="7">Friday!$A$2:$N$48</definedName>
    <definedName name="_xlnm.Print_Area" localSheetId="3">Monday!$A$2:$N$48</definedName>
    <definedName name="_xlnm.Print_Area" localSheetId="8">Saturday!$A$2:$N$48</definedName>
    <definedName name="_xlnm.Print_Area" localSheetId="9">Sunday!$A$2:$N$48</definedName>
    <definedName name="_xlnm.Print_Area" localSheetId="6">Thursday!$A$2:$N$48</definedName>
    <definedName name="_xlnm.Print_Area" localSheetId="4">Tuesday!$A$2:$N$48</definedName>
    <definedName name="_xlnm.Print_Area" localSheetId="5">Wednesday!$A$2:$N$48</definedName>
    <definedName name="_xlnm.Print_Area" localSheetId="10">'Weekly Summary'!$A$1:$J$45</definedName>
    <definedName name="Z_53395258_DBAA_429A_AE83_555B9B9DE7B8_.wvu.PrintArea" localSheetId="7" hidden="1">Friday!$A$2:$N$48</definedName>
    <definedName name="Z_53395258_DBAA_429A_AE83_555B9B9DE7B8_.wvu.PrintArea" localSheetId="3" hidden="1">Monday!$A$2:$N$48</definedName>
    <definedName name="Z_53395258_DBAA_429A_AE83_555B9B9DE7B8_.wvu.PrintArea" localSheetId="8" hidden="1">Saturday!$A$2:$N$48</definedName>
    <definedName name="Z_53395258_DBAA_429A_AE83_555B9B9DE7B8_.wvu.PrintArea" localSheetId="9" hidden="1">Sunday!$A$2:$N$48</definedName>
    <definedName name="Z_53395258_DBAA_429A_AE83_555B9B9DE7B8_.wvu.PrintArea" localSheetId="6" hidden="1">Thursday!$A$2:$N$48</definedName>
    <definedName name="Z_53395258_DBAA_429A_AE83_555B9B9DE7B8_.wvu.PrintArea" localSheetId="4" hidden="1">Tuesday!$A$2:$N$48</definedName>
    <definedName name="Z_53395258_DBAA_429A_AE83_555B9B9DE7B8_.wvu.PrintArea" localSheetId="5" hidden="1">Wednesday!$A$2:$N$48</definedName>
    <definedName name="Z_53395258_DBAA_429A_AE83_555B9B9DE7B8_.wvu.PrintArea" localSheetId="10" hidden="1">'Weekly Summary'!$A$1:$J$45</definedName>
  </definedNames>
  <calcPr calcId="191029"/>
  <customWorkbookViews>
    <customWorkbookView name="khynes - Personal View" guid="{53395258-DBAA-429A-AE83-555B9B9DE7B8}" mergeInterval="0" personalView="1" maximized="1" xWindow="1" yWindow="1" windowWidth="1916" windowHeight="97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8" l="1"/>
  <c r="E31" i="8"/>
  <c r="E30" i="8"/>
  <c r="E29" i="8"/>
  <c r="E28" i="8"/>
  <c r="E27" i="8"/>
  <c r="E26" i="8"/>
  <c r="E25" i="8"/>
  <c r="E24" i="8"/>
  <c r="E23" i="8"/>
  <c r="E22" i="8"/>
  <c r="E21" i="8"/>
  <c r="E20" i="8"/>
  <c r="E19" i="8"/>
  <c r="E18" i="8"/>
  <c r="E17" i="8"/>
  <c r="E16" i="8"/>
  <c r="E15" i="8"/>
  <c r="E14" i="8"/>
  <c r="E13" i="8"/>
  <c r="E12" i="8"/>
  <c r="I35" i="10"/>
  <c r="I35" i="9"/>
  <c r="I35" i="8"/>
  <c r="I35" i="7"/>
  <c r="I35" i="6"/>
  <c r="G32" i="10"/>
  <c r="G31" i="10"/>
  <c r="G30" i="10"/>
  <c r="G29" i="10"/>
  <c r="G28" i="10"/>
  <c r="G27" i="10"/>
  <c r="G26" i="10"/>
  <c r="G25" i="10"/>
  <c r="G24" i="10"/>
  <c r="G23" i="10"/>
  <c r="G22" i="10"/>
  <c r="G21" i="10"/>
  <c r="G20" i="10"/>
  <c r="G19" i="10"/>
  <c r="G18" i="10"/>
  <c r="G17" i="10"/>
  <c r="G16" i="10"/>
  <c r="G15" i="10"/>
  <c r="G14" i="10"/>
  <c r="G13" i="10"/>
  <c r="G12" i="10"/>
  <c r="G32" i="9"/>
  <c r="G31" i="9"/>
  <c r="G30" i="9"/>
  <c r="G29" i="9"/>
  <c r="G28" i="9"/>
  <c r="G27" i="9"/>
  <c r="G26" i="9"/>
  <c r="G25" i="9"/>
  <c r="G24" i="9"/>
  <c r="G23" i="9"/>
  <c r="G22" i="9"/>
  <c r="G21" i="9"/>
  <c r="G20" i="9"/>
  <c r="G19" i="9"/>
  <c r="G18" i="9"/>
  <c r="G17" i="9"/>
  <c r="G16" i="9"/>
  <c r="G15" i="9"/>
  <c r="G14" i="9"/>
  <c r="G13" i="9"/>
  <c r="G12" i="9"/>
  <c r="G32" i="8"/>
  <c r="G31" i="8"/>
  <c r="G30" i="8"/>
  <c r="G29" i="8"/>
  <c r="G28" i="8"/>
  <c r="G27" i="8"/>
  <c r="G26" i="8"/>
  <c r="G25" i="8"/>
  <c r="G24" i="8"/>
  <c r="G23" i="8"/>
  <c r="G22" i="8"/>
  <c r="G21" i="8"/>
  <c r="G20" i="8"/>
  <c r="G19" i="8"/>
  <c r="G18" i="8"/>
  <c r="G17" i="8"/>
  <c r="G16" i="8"/>
  <c r="G15" i="8"/>
  <c r="G14" i="8"/>
  <c r="G13" i="8"/>
  <c r="G12" i="8"/>
  <c r="G32" i="7"/>
  <c r="G31" i="7"/>
  <c r="G30" i="7"/>
  <c r="G29" i="7"/>
  <c r="G28" i="7"/>
  <c r="G27" i="7"/>
  <c r="G26" i="7"/>
  <c r="G25" i="7"/>
  <c r="G24" i="7"/>
  <c r="G23" i="7"/>
  <c r="G22" i="7"/>
  <c r="G21" i="7"/>
  <c r="G20" i="7"/>
  <c r="G19" i="7"/>
  <c r="G18" i="7"/>
  <c r="G17" i="7"/>
  <c r="G16" i="7"/>
  <c r="G15" i="7"/>
  <c r="G14" i="7"/>
  <c r="G13" i="7"/>
  <c r="G12" i="7"/>
  <c r="G32" i="6"/>
  <c r="G31" i="6"/>
  <c r="G30" i="6"/>
  <c r="G29" i="6"/>
  <c r="G28" i="6"/>
  <c r="G27" i="6"/>
  <c r="G26" i="6"/>
  <c r="G25" i="6"/>
  <c r="G24" i="6"/>
  <c r="G23" i="6"/>
  <c r="G22" i="6"/>
  <c r="G21" i="6"/>
  <c r="G20" i="6"/>
  <c r="G19" i="6"/>
  <c r="G18" i="6"/>
  <c r="G17" i="6"/>
  <c r="G16" i="6"/>
  <c r="G15" i="6"/>
  <c r="G14" i="6"/>
  <c r="G13" i="6"/>
  <c r="G12" i="6"/>
  <c r="I35" i="5"/>
  <c r="G32" i="5"/>
  <c r="G31" i="5"/>
  <c r="G30" i="5"/>
  <c r="G29" i="5"/>
  <c r="G28" i="5"/>
  <c r="G27" i="5"/>
  <c r="G26" i="5"/>
  <c r="G25" i="5"/>
  <c r="G24" i="5"/>
  <c r="G23" i="5"/>
  <c r="G22" i="5"/>
  <c r="G21" i="5"/>
  <c r="G20" i="5"/>
  <c r="G19" i="5"/>
  <c r="G18" i="5"/>
  <c r="G17" i="5"/>
  <c r="G16" i="5"/>
  <c r="G15" i="5"/>
  <c r="G14" i="5"/>
  <c r="G13" i="5"/>
  <c r="G12" i="5"/>
  <c r="I35" i="4"/>
  <c r="L32" i="4"/>
  <c r="L31" i="4"/>
  <c r="L30" i="4"/>
  <c r="L29" i="4"/>
  <c r="L28" i="4"/>
  <c r="L27" i="4"/>
  <c r="L26" i="4"/>
  <c r="L25" i="4"/>
  <c r="L24" i="4"/>
  <c r="L23" i="4"/>
  <c r="L22" i="4"/>
  <c r="L21" i="4"/>
  <c r="L20" i="4"/>
  <c r="L19" i="4"/>
  <c r="L18" i="4"/>
  <c r="L17" i="4"/>
  <c r="L16" i="4"/>
  <c r="L15" i="4"/>
  <c r="L14" i="4"/>
  <c r="L13" i="4"/>
  <c r="L12" i="4"/>
  <c r="L11" i="4"/>
  <c r="L10" i="4"/>
  <c r="L9" i="4"/>
  <c r="L8" i="4"/>
  <c r="D32" i="4"/>
  <c r="D31" i="4"/>
  <c r="D30" i="4"/>
  <c r="D29" i="4"/>
  <c r="D28" i="4"/>
  <c r="D27" i="4"/>
  <c r="D26" i="4"/>
  <c r="D25" i="4"/>
  <c r="D24" i="4"/>
  <c r="D23" i="4"/>
  <c r="D22" i="4"/>
  <c r="D21" i="4"/>
  <c r="D20" i="4"/>
  <c r="D19" i="4"/>
  <c r="D18" i="4"/>
  <c r="D17" i="4"/>
  <c r="D16" i="4"/>
  <c r="D15" i="4"/>
  <c r="D14" i="4"/>
  <c r="D13" i="4"/>
  <c r="D12" i="4"/>
  <c r="D11" i="4"/>
  <c r="D10" i="4"/>
  <c r="D9" i="4"/>
  <c r="D8" i="4"/>
  <c r="G32" i="4" l="1"/>
  <c r="G31" i="4"/>
  <c r="G30" i="4"/>
  <c r="G29" i="4"/>
  <c r="G28" i="4"/>
  <c r="G27" i="4"/>
  <c r="G26" i="4"/>
  <c r="G25" i="4"/>
  <c r="G24" i="4"/>
  <c r="G23" i="4"/>
  <c r="G22" i="4"/>
  <c r="G21" i="4"/>
  <c r="G20" i="4"/>
  <c r="G19" i="4"/>
  <c r="G18" i="4"/>
  <c r="G17" i="4"/>
  <c r="G16" i="4"/>
  <c r="G15" i="4"/>
  <c r="G14" i="4"/>
  <c r="G13" i="4"/>
  <c r="G12" i="4"/>
  <c r="AM37" i="3"/>
  <c r="AH37" i="3"/>
  <c r="AC37" i="3"/>
  <c r="X37" i="3"/>
  <c r="S37" i="3"/>
  <c r="N37" i="3"/>
  <c r="I37" i="3"/>
  <c r="I36" i="10"/>
  <c r="E38" i="10" s="1"/>
  <c r="I36" i="9"/>
  <c r="E38" i="9" s="1"/>
  <c r="I36" i="8"/>
  <c r="E38" i="8" s="1"/>
  <c r="I36" i="7"/>
  <c r="E38" i="7" s="1"/>
  <c r="I36" i="6"/>
  <c r="E38" i="6" s="1"/>
  <c r="I36" i="5"/>
  <c r="E38" i="5" s="1"/>
  <c r="B2" i="11"/>
  <c r="E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B11" i="11"/>
  <c r="B10" i="11"/>
  <c r="B9" i="11"/>
  <c r="B8" i="11"/>
  <c r="B7" i="11"/>
  <c r="M32" i="10"/>
  <c r="L32" i="10"/>
  <c r="K32" i="10"/>
  <c r="F32" i="10"/>
  <c r="E32" i="10"/>
  <c r="D32" i="10"/>
  <c r="C32" i="10"/>
  <c r="M31" i="10"/>
  <c r="L31" i="10"/>
  <c r="K31" i="10"/>
  <c r="F31" i="10"/>
  <c r="E31" i="10"/>
  <c r="D31" i="10"/>
  <c r="C31" i="10"/>
  <c r="M30" i="10"/>
  <c r="L30" i="10"/>
  <c r="K30" i="10"/>
  <c r="F30" i="10"/>
  <c r="E30" i="10"/>
  <c r="D30" i="10"/>
  <c r="C30" i="10"/>
  <c r="M29" i="10"/>
  <c r="L29" i="10"/>
  <c r="K29" i="10"/>
  <c r="F29" i="10"/>
  <c r="E29" i="10"/>
  <c r="D29" i="10"/>
  <c r="C29" i="10"/>
  <c r="M28" i="10"/>
  <c r="L28" i="10"/>
  <c r="K28" i="10"/>
  <c r="F28" i="10"/>
  <c r="E28" i="10"/>
  <c r="D28" i="10"/>
  <c r="C28" i="10"/>
  <c r="M27" i="10"/>
  <c r="L27" i="10"/>
  <c r="K27" i="10"/>
  <c r="F27" i="10"/>
  <c r="E27" i="10"/>
  <c r="D27" i="10"/>
  <c r="C27" i="10"/>
  <c r="M26" i="10"/>
  <c r="L26" i="10"/>
  <c r="K26" i="10"/>
  <c r="F26" i="10"/>
  <c r="E26" i="10"/>
  <c r="D26" i="10"/>
  <c r="C26" i="10"/>
  <c r="M25" i="10"/>
  <c r="L25" i="10"/>
  <c r="K25" i="10"/>
  <c r="F25" i="10"/>
  <c r="E25" i="10"/>
  <c r="D25" i="10"/>
  <c r="C25" i="10"/>
  <c r="M24" i="10"/>
  <c r="L24" i="10"/>
  <c r="K24" i="10"/>
  <c r="F24" i="10"/>
  <c r="E24" i="10"/>
  <c r="D24" i="10"/>
  <c r="C24" i="10"/>
  <c r="M23" i="10"/>
  <c r="L23" i="10"/>
  <c r="K23" i="10"/>
  <c r="F23" i="10"/>
  <c r="E23" i="10"/>
  <c r="D23" i="10"/>
  <c r="C23" i="10"/>
  <c r="M22" i="10"/>
  <c r="L22" i="10"/>
  <c r="K22" i="10"/>
  <c r="F22" i="10"/>
  <c r="E22" i="10"/>
  <c r="D22" i="10"/>
  <c r="C22" i="10"/>
  <c r="M21" i="10"/>
  <c r="L21" i="10"/>
  <c r="K21" i="10"/>
  <c r="F21" i="10"/>
  <c r="E21" i="10"/>
  <c r="D21" i="10"/>
  <c r="C21" i="10"/>
  <c r="M20" i="10"/>
  <c r="L20" i="10"/>
  <c r="K20" i="10"/>
  <c r="F20" i="10"/>
  <c r="E20" i="10"/>
  <c r="D20" i="10"/>
  <c r="C20" i="10"/>
  <c r="M19" i="10"/>
  <c r="L19" i="10"/>
  <c r="K19" i="10"/>
  <c r="F19" i="10"/>
  <c r="E19" i="10"/>
  <c r="D19" i="10"/>
  <c r="C19" i="10"/>
  <c r="M18" i="10"/>
  <c r="L18" i="10"/>
  <c r="K18" i="10"/>
  <c r="F18" i="10"/>
  <c r="E18" i="10"/>
  <c r="D18" i="10"/>
  <c r="C18" i="10"/>
  <c r="M17" i="10"/>
  <c r="L17" i="10"/>
  <c r="K17" i="10"/>
  <c r="F17" i="10"/>
  <c r="E17" i="10"/>
  <c r="D17" i="10"/>
  <c r="C17" i="10"/>
  <c r="M16" i="10"/>
  <c r="L16" i="10"/>
  <c r="K16" i="10"/>
  <c r="F16" i="10"/>
  <c r="E16" i="10"/>
  <c r="D16" i="10"/>
  <c r="C16" i="10"/>
  <c r="M15" i="10"/>
  <c r="L15" i="10"/>
  <c r="K15" i="10"/>
  <c r="F15" i="10"/>
  <c r="E15" i="10"/>
  <c r="D15" i="10"/>
  <c r="C15" i="10"/>
  <c r="M14" i="10"/>
  <c r="L14" i="10"/>
  <c r="K14" i="10"/>
  <c r="F14" i="10"/>
  <c r="E14" i="10"/>
  <c r="D14" i="10"/>
  <c r="C14" i="10"/>
  <c r="M13" i="10"/>
  <c r="L13" i="10"/>
  <c r="K13" i="10"/>
  <c r="F13" i="10"/>
  <c r="E13" i="10"/>
  <c r="D13" i="10"/>
  <c r="C13" i="10"/>
  <c r="L12" i="10"/>
  <c r="K12" i="10"/>
  <c r="M12" i="10" s="1"/>
  <c r="F12" i="10"/>
  <c r="D12" i="10"/>
  <c r="C12" i="10"/>
  <c r="E12" i="10" s="1"/>
  <c r="L11" i="10"/>
  <c r="K11" i="10"/>
  <c r="F11" i="10"/>
  <c r="D11" i="10"/>
  <c r="C11" i="10"/>
  <c r="L10" i="10"/>
  <c r="K10" i="10"/>
  <c r="F10" i="10"/>
  <c r="D10" i="10"/>
  <c r="C10" i="10"/>
  <c r="L9" i="10"/>
  <c r="K9" i="10"/>
  <c r="F9" i="10"/>
  <c r="D9" i="10"/>
  <c r="C9" i="10"/>
  <c r="L8" i="10"/>
  <c r="K8" i="10"/>
  <c r="F8" i="10"/>
  <c r="D8" i="10"/>
  <c r="C8" i="10"/>
  <c r="M32" i="9"/>
  <c r="L32" i="9"/>
  <c r="K32" i="9"/>
  <c r="F32" i="9"/>
  <c r="E32" i="9"/>
  <c r="D32" i="9"/>
  <c r="C32" i="9"/>
  <c r="M31" i="9"/>
  <c r="L31" i="9"/>
  <c r="K31" i="9"/>
  <c r="F31" i="9"/>
  <c r="E31" i="9"/>
  <c r="D31" i="9"/>
  <c r="C31" i="9"/>
  <c r="M30" i="9"/>
  <c r="L30" i="9"/>
  <c r="K30" i="9"/>
  <c r="F30" i="9"/>
  <c r="E30" i="9"/>
  <c r="D30" i="9"/>
  <c r="C30" i="9"/>
  <c r="M29" i="9"/>
  <c r="L29" i="9"/>
  <c r="K29" i="9"/>
  <c r="F29" i="9"/>
  <c r="E29" i="9"/>
  <c r="D29" i="9"/>
  <c r="C29" i="9"/>
  <c r="M28" i="9"/>
  <c r="L28" i="9"/>
  <c r="K28" i="9"/>
  <c r="F28" i="9"/>
  <c r="E28" i="9"/>
  <c r="D28" i="9"/>
  <c r="C28" i="9"/>
  <c r="M27" i="9"/>
  <c r="L27" i="9"/>
  <c r="K27" i="9"/>
  <c r="F27" i="9"/>
  <c r="E27" i="9"/>
  <c r="D27" i="9"/>
  <c r="C27" i="9"/>
  <c r="M26" i="9"/>
  <c r="L26" i="9"/>
  <c r="K26" i="9"/>
  <c r="F26" i="9"/>
  <c r="E26" i="9"/>
  <c r="D26" i="9"/>
  <c r="C26" i="9"/>
  <c r="M25" i="9"/>
  <c r="L25" i="9"/>
  <c r="K25" i="9"/>
  <c r="F25" i="9"/>
  <c r="E25" i="9"/>
  <c r="D25" i="9"/>
  <c r="C25" i="9"/>
  <c r="M24" i="9"/>
  <c r="L24" i="9"/>
  <c r="K24" i="9"/>
  <c r="F24" i="9"/>
  <c r="E24" i="9"/>
  <c r="D24" i="9"/>
  <c r="C24" i="9"/>
  <c r="M23" i="9"/>
  <c r="L23" i="9"/>
  <c r="K23" i="9"/>
  <c r="F23" i="9"/>
  <c r="E23" i="9"/>
  <c r="D23" i="9"/>
  <c r="C23" i="9"/>
  <c r="M22" i="9"/>
  <c r="L22" i="9"/>
  <c r="K22" i="9"/>
  <c r="F22" i="9"/>
  <c r="E22" i="9"/>
  <c r="D22" i="9"/>
  <c r="C22" i="9"/>
  <c r="M21" i="9"/>
  <c r="L21" i="9"/>
  <c r="K21" i="9"/>
  <c r="F21" i="9"/>
  <c r="E21" i="9"/>
  <c r="D21" i="9"/>
  <c r="C21" i="9"/>
  <c r="M20" i="9"/>
  <c r="L20" i="9"/>
  <c r="K20" i="9"/>
  <c r="F20" i="9"/>
  <c r="E20" i="9"/>
  <c r="D20" i="9"/>
  <c r="C20" i="9"/>
  <c r="M19" i="9"/>
  <c r="L19" i="9"/>
  <c r="K19" i="9"/>
  <c r="F19" i="9"/>
  <c r="E19" i="9"/>
  <c r="D19" i="9"/>
  <c r="C19" i="9"/>
  <c r="M18" i="9"/>
  <c r="L18" i="9"/>
  <c r="K18" i="9"/>
  <c r="F18" i="9"/>
  <c r="E18" i="9"/>
  <c r="D18" i="9"/>
  <c r="C18" i="9"/>
  <c r="M17" i="9"/>
  <c r="L17" i="9"/>
  <c r="K17" i="9"/>
  <c r="F17" i="9"/>
  <c r="E17" i="9"/>
  <c r="D17" i="9"/>
  <c r="C17" i="9"/>
  <c r="M16" i="9"/>
  <c r="L16" i="9"/>
  <c r="K16" i="9"/>
  <c r="F16" i="9"/>
  <c r="E16" i="9"/>
  <c r="D16" i="9"/>
  <c r="C16" i="9"/>
  <c r="M15" i="9"/>
  <c r="L15" i="9"/>
  <c r="K15" i="9"/>
  <c r="F15" i="9"/>
  <c r="E15" i="9"/>
  <c r="D15" i="9"/>
  <c r="C15" i="9"/>
  <c r="M14" i="9"/>
  <c r="L14" i="9"/>
  <c r="K14" i="9"/>
  <c r="F14" i="9"/>
  <c r="E14" i="9"/>
  <c r="D14" i="9"/>
  <c r="C14" i="9"/>
  <c r="M13" i="9"/>
  <c r="L13" i="9"/>
  <c r="K13" i="9"/>
  <c r="F13" i="9"/>
  <c r="E13" i="9"/>
  <c r="D13" i="9"/>
  <c r="C13" i="9"/>
  <c r="L12" i="9"/>
  <c r="K12" i="9"/>
  <c r="M12" i="9" s="1"/>
  <c r="F12" i="9"/>
  <c r="D12" i="9"/>
  <c r="C12" i="9"/>
  <c r="E12" i="9" s="1"/>
  <c r="L11" i="9"/>
  <c r="K11" i="9"/>
  <c r="F11" i="9"/>
  <c r="D11" i="9"/>
  <c r="C11" i="9"/>
  <c r="L10" i="9"/>
  <c r="K10" i="9"/>
  <c r="F10" i="9"/>
  <c r="D10" i="9"/>
  <c r="C10" i="9"/>
  <c r="L9" i="9"/>
  <c r="K9" i="9"/>
  <c r="F9" i="9"/>
  <c r="D9" i="9"/>
  <c r="C9" i="9"/>
  <c r="L8" i="9"/>
  <c r="K8" i="9"/>
  <c r="F8" i="9"/>
  <c r="D8" i="9"/>
  <c r="C8" i="9"/>
  <c r="M32" i="8"/>
  <c r="L32" i="8"/>
  <c r="K32" i="8"/>
  <c r="F32" i="8"/>
  <c r="D32" i="8"/>
  <c r="C32" i="8"/>
  <c r="M31" i="8"/>
  <c r="L31" i="8"/>
  <c r="K31" i="8"/>
  <c r="F31" i="8"/>
  <c r="D31" i="8"/>
  <c r="C31" i="8"/>
  <c r="M30" i="8"/>
  <c r="L30" i="8"/>
  <c r="K30" i="8"/>
  <c r="F30" i="8"/>
  <c r="D30" i="8"/>
  <c r="C30" i="8"/>
  <c r="M29" i="8"/>
  <c r="L29" i="8"/>
  <c r="K29" i="8"/>
  <c r="F29" i="8"/>
  <c r="D29" i="8"/>
  <c r="C29" i="8"/>
  <c r="M28" i="8"/>
  <c r="L28" i="8"/>
  <c r="K28" i="8"/>
  <c r="F28" i="8"/>
  <c r="D28" i="8"/>
  <c r="C28" i="8"/>
  <c r="M27" i="8"/>
  <c r="L27" i="8"/>
  <c r="K27" i="8"/>
  <c r="F27" i="8"/>
  <c r="D27" i="8"/>
  <c r="C27" i="8"/>
  <c r="M26" i="8"/>
  <c r="L26" i="8"/>
  <c r="K26" i="8"/>
  <c r="F26" i="8"/>
  <c r="D26" i="8"/>
  <c r="C26" i="8"/>
  <c r="M25" i="8"/>
  <c r="L25" i="8"/>
  <c r="K25" i="8"/>
  <c r="F25" i="8"/>
  <c r="D25" i="8"/>
  <c r="C25" i="8"/>
  <c r="M24" i="8"/>
  <c r="L24" i="8"/>
  <c r="K24" i="8"/>
  <c r="F24" i="8"/>
  <c r="D24" i="8"/>
  <c r="C24" i="8"/>
  <c r="M23" i="8"/>
  <c r="L23" i="8"/>
  <c r="K23" i="8"/>
  <c r="F23" i="8"/>
  <c r="D23" i="8"/>
  <c r="C23" i="8"/>
  <c r="M22" i="8"/>
  <c r="L22" i="8"/>
  <c r="K22" i="8"/>
  <c r="F22" i="8"/>
  <c r="D22" i="8"/>
  <c r="C22" i="8"/>
  <c r="M21" i="8"/>
  <c r="L21" i="8"/>
  <c r="K21" i="8"/>
  <c r="F21" i="8"/>
  <c r="D21" i="8"/>
  <c r="C21" i="8"/>
  <c r="M20" i="8"/>
  <c r="L20" i="8"/>
  <c r="K20" i="8"/>
  <c r="F20" i="8"/>
  <c r="D20" i="8"/>
  <c r="C20" i="8"/>
  <c r="M19" i="8"/>
  <c r="L19" i="8"/>
  <c r="K19" i="8"/>
  <c r="F19" i="8"/>
  <c r="D19" i="8"/>
  <c r="C19" i="8"/>
  <c r="M18" i="8"/>
  <c r="L18" i="8"/>
  <c r="K18" i="8"/>
  <c r="F18" i="8"/>
  <c r="D18" i="8"/>
  <c r="C18" i="8"/>
  <c r="M17" i="8"/>
  <c r="L17" i="8"/>
  <c r="K17" i="8"/>
  <c r="F17" i="8"/>
  <c r="D17" i="8"/>
  <c r="C17" i="8"/>
  <c r="M16" i="8"/>
  <c r="L16" i="8"/>
  <c r="K16" i="8"/>
  <c r="F16" i="8"/>
  <c r="D16" i="8"/>
  <c r="C16" i="8"/>
  <c r="M15" i="8"/>
  <c r="L15" i="8"/>
  <c r="K15" i="8"/>
  <c r="F15" i="8"/>
  <c r="D15" i="8"/>
  <c r="C15" i="8"/>
  <c r="M14" i="8"/>
  <c r="L14" i="8"/>
  <c r="K14" i="8"/>
  <c r="F14" i="8"/>
  <c r="D14" i="8"/>
  <c r="C14" i="8"/>
  <c r="M13" i="8"/>
  <c r="L13" i="8"/>
  <c r="K13" i="8"/>
  <c r="F13" i="8"/>
  <c r="D13" i="8"/>
  <c r="C13" i="8"/>
  <c r="L12" i="8"/>
  <c r="K12" i="8"/>
  <c r="M12" i="8" s="1"/>
  <c r="F12" i="8"/>
  <c r="D12" i="8"/>
  <c r="C12" i="8"/>
  <c r="L11" i="8"/>
  <c r="K11" i="8"/>
  <c r="F11" i="8"/>
  <c r="D11" i="8"/>
  <c r="C11" i="8"/>
  <c r="L10" i="8"/>
  <c r="K10" i="8"/>
  <c r="F10" i="8"/>
  <c r="D10" i="8"/>
  <c r="C10" i="8"/>
  <c r="E10" i="8" s="1"/>
  <c r="L9" i="8"/>
  <c r="K9" i="8"/>
  <c r="F9" i="8"/>
  <c r="D9" i="8"/>
  <c r="C9" i="8"/>
  <c r="L8" i="8"/>
  <c r="K8" i="8"/>
  <c r="F8" i="8"/>
  <c r="D8" i="8"/>
  <c r="C8" i="8"/>
  <c r="E8" i="8" s="1"/>
  <c r="M32" i="7"/>
  <c r="L32" i="7"/>
  <c r="K32" i="7"/>
  <c r="F32" i="7"/>
  <c r="E32" i="7"/>
  <c r="D32" i="7"/>
  <c r="C32" i="7"/>
  <c r="M31" i="7"/>
  <c r="L31" i="7"/>
  <c r="K31" i="7"/>
  <c r="F31" i="7"/>
  <c r="E31" i="7"/>
  <c r="D31" i="7"/>
  <c r="C31" i="7"/>
  <c r="M30" i="7"/>
  <c r="L30" i="7"/>
  <c r="K30" i="7"/>
  <c r="F30" i="7"/>
  <c r="E30" i="7"/>
  <c r="D30" i="7"/>
  <c r="C30" i="7"/>
  <c r="M29" i="7"/>
  <c r="L29" i="7"/>
  <c r="K29" i="7"/>
  <c r="F29" i="7"/>
  <c r="E29" i="7"/>
  <c r="D29" i="7"/>
  <c r="C29" i="7"/>
  <c r="M28" i="7"/>
  <c r="L28" i="7"/>
  <c r="K28" i="7"/>
  <c r="F28" i="7"/>
  <c r="E28" i="7"/>
  <c r="D28" i="7"/>
  <c r="C28" i="7"/>
  <c r="M27" i="7"/>
  <c r="L27" i="7"/>
  <c r="K27" i="7"/>
  <c r="F27" i="7"/>
  <c r="E27" i="7"/>
  <c r="D27" i="7"/>
  <c r="C27" i="7"/>
  <c r="M26" i="7"/>
  <c r="L26" i="7"/>
  <c r="K26" i="7"/>
  <c r="F26" i="7"/>
  <c r="E26" i="7"/>
  <c r="D26" i="7"/>
  <c r="C26" i="7"/>
  <c r="M25" i="7"/>
  <c r="L25" i="7"/>
  <c r="K25" i="7"/>
  <c r="F25" i="7"/>
  <c r="E25" i="7"/>
  <c r="D25" i="7"/>
  <c r="C25" i="7"/>
  <c r="M24" i="7"/>
  <c r="L24" i="7"/>
  <c r="K24" i="7"/>
  <c r="F24" i="7"/>
  <c r="E24" i="7"/>
  <c r="D24" i="7"/>
  <c r="C24" i="7"/>
  <c r="M23" i="7"/>
  <c r="L23" i="7"/>
  <c r="K23" i="7"/>
  <c r="F23" i="7"/>
  <c r="E23" i="7"/>
  <c r="D23" i="7"/>
  <c r="C23" i="7"/>
  <c r="M22" i="7"/>
  <c r="L22" i="7"/>
  <c r="K22" i="7"/>
  <c r="F22" i="7"/>
  <c r="E22" i="7"/>
  <c r="D22" i="7"/>
  <c r="C22" i="7"/>
  <c r="M21" i="7"/>
  <c r="L21" i="7"/>
  <c r="K21" i="7"/>
  <c r="F21" i="7"/>
  <c r="E21" i="7"/>
  <c r="D21" i="7"/>
  <c r="C21" i="7"/>
  <c r="M20" i="7"/>
  <c r="L20" i="7"/>
  <c r="K20" i="7"/>
  <c r="F20" i="7"/>
  <c r="E20" i="7"/>
  <c r="D20" i="7"/>
  <c r="C20" i="7"/>
  <c r="M19" i="7"/>
  <c r="L19" i="7"/>
  <c r="K19" i="7"/>
  <c r="F19" i="7"/>
  <c r="E19" i="7"/>
  <c r="D19" i="7"/>
  <c r="C19" i="7"/>
  <c r="M18" i="7"/>
  <c r="L18" i="7"/>
  <c r="K18" i="7"/>
  <c r="F18" i="7"/>
  <c r="E18" i="7"/>
  <c r="D18" i="7"/>
  <c r="C18" i="7"/>
  <c r="M17" i="7"/>
  <c r="L17" i="7"/>
  <c r="K17" i="7"/>
  <c r="F17" i="7"/>
  <c r="E17" i="7"/>
  <c r="D17" i="7"/>
  <c r="C17" i="7"/>
  <c r="M16" i="7"/>
  <c r="L16" i="7"/>
  <c r="K16" i="7"/>
  <c r="F16" i="7"/>
  <c r="E16" i="7"/>
  <c r="D16" i="7"/>
  <c r="C16" i="7"/>
  <c r="M15" i="7"/>
  <c r="L15" i="7"/>
  <c r="K15" i="7"/>
  <c r="F15" i="7"/>
  <c r="E15" i="7"/>
  <c r="D15" i="7"/>
  <c r="C15" i="7"/>
  <c r="M14" i="7"/>
  <c r="L14" i="7"/>
  <c r="K14" i="7"/>
  <c r="F14" i="7"/>
  <c r="E14" i="7"/>
  <c r="D14" i="7"/>
  <c r="C14" i="7"/>
  <c r="M13" i="7"/>
  <c r="L13" i="7"/>
  <c r="K13" i="7"/>
  <c r="F13" i="7"/>
  <c r="E13" i="7"/>
  <c r="D13" i="7"/>
  <c r="C13" i="7"/>
  <c r="L12" i="7"/>
  <c r="K12" i="7"/>
  <c r="M12" i="7" s="1"/>
  <c r="F12" i="7"/>
  <c r="D12" i="7"/>
  <c r="C12" i="7"/>
  <c r="E12" i="7" s="1"/>
  <c r="L11" i="7"/>
  <c r="K11" i="7"/>
  <c r="F11" i="7"/>
  <c r="D11" i="7"/>
  <c r="C11" i="7"/>
  <c r="E11" i="7" s="1"/>
  <c r="G11" i="7" s="1"/>
  <c r="L10" i="7"/>
  <c r="K10" i="7"/>
  <c r="M10" i="7" s="1"/>
  <c r="F10" i="7"/>
  <c r="D10" i="7"/>
  <c r="C10" i="7"/>
  <c r="L9" i="7"/>
  <c r="K9" i="7"/>
  <c r="F9" i="7"/>
  <c r="D9" i="7"/>
  <c r="C9" i="7"/>
  <c r="E9" i="7" s="1"/>
  <c r="G9" i="7" s="1"/>
  <c r="L8" i="7"/>
  <c r="K8" i="7"/>
  <c r="F8" i="7"/>
  <c r="D8" i="7"/>
  <c r="C8" i="7"/>
  <c r="M32" i="6"/>
  <c r="L32" i="6"/>
  <c r="K32" i="6"/>
  <c r="M31" i="6"/>
  <c r="L31" i="6"/>
  <c r="K31" i="6"/>
  <c r="M30" i="6"/>
  <c r="L30" i="6"/>
  <c r="K30" i="6"/>
  <c r="M29" i="6"/>
  <c r="L29" i="6"/>
  <c r="K29" i="6"/>
  <c r="M28" i="6"/>
  <c r="L28" i="6"/>
  <c r="K28" i="6"/>
  <c r="M27" i="6"/>
  <c r="L27" i="6"/>
  <c r="K27" i="6"/>
  <c r="M26" i="6"/>
  <c r="L26" i="6"/>
  <c r="K26" i="6"/>
  <c r="M25" i="6"/>
  <c r="L25" i="6"/>
  <c r="K25" i="6"/>
  <c r="M24" i="6"/>
  <c r="L24" i="6"/>
  <c r="K24" i="6"/>
  <c r="M23" i="6"/>
  <c r="L23" i="6"/>
  <c r="K23" i="6"/>
  <c r="M22" i="6"/>
  <c r="L22" i="6"/>
  <c r="K22" i="6"/>
  <c r="M21" i="6"/>
  <c r="L21" i="6"/>
  <c r="K21" i="6"/>
  <c r="M20" i="6"/>
  <c r="L20" i="6"/>
  <c r="K20" i="6"/>
  <c r="M19" i="6"/>
  <c r="L19" i="6"/>
  <c r="K19" i="6"/>
  <c r="M18" i="6"/>
  <c r="L18" i="6"/>
  <c r="K18" i="6"/>
  <c r="M17" i="6"/>
  <c r="L17" i="6"/>
  <c r="K17" i="6"/>
  <c r="M16" i="6"/>
  <c r="L16" i="6"/>
  <c r="K16" i="6"/>
  <c r="M15" i="6"/>
  <c r="L15" i="6"/>
  <c r="K15" i="6"/>
  <c r="M14" i="6"/>
  <c r="L14" i="6"/>
  <c r="K14" i="6"/>
  <c r="M13" i="6"/>
  <c r="L13" i="6"/>
  <c r="K13" i="6"/>
  <c r="L12" i="6"/>
  <c r="K12" i="6"/>
  <c r="M12" i="6" s="1"/>
  <c r="L11" i="6"/>
  <c r="K11" i="6"/>
  <c r="L10" i="6"/>
  <c r="K10" i="6"/>
  <c r="L9" i="6"/>
  <c r="K9" i="6"/>
  <c r="L8" i="6"/>
  <c r="M32" i="5"/>
  <c r="M31" i="5"/>
  <c r="M30" i="5"/>
  <c r="M29" i="5"/>
  <c r="M28" i="5"/>
  <c r="M27" i="5"/>
  <c r="M26" i="5"/>
  <c r="M25" i="5"/>
  <c r="M24" i="5"/>
  <c r="M23" i="5"/>
  <c r="M22" i="5"/>
  <c r="M21" i="5"/>
  <c r="M20" i="5"/>
  <c r="M19" i="5"/>
  <c r="M18" i="5"/>
  <c r="M17" i="5"/>
  <c r="M16" i="5"/>
  <c r="M15" i="5"/>
  <c r="M14" i="5"/>
  <c r="M13" i="5"/>
  <c r="L32" i="5"/>
  <c r="K32" i="5"/>
  <c r="F32" i="5"/>
  <c r="E32" i="5"/>
  <c r="D32" i="5"/>
  <c r="C32" i="5"/>
  <c r="L31" i="5"/>
  <c r="K31" i="5"/>
  <c r="F31" i="5"/>
  <c r="E31" i="5"/>
  <c r="D31" i="5"/>
  <c r="C31" i="5"/>
  <c r="L30" i="5"/>
  <c r="K30" i="5"/>
  <c r="F30" i="5"/>
  <c r="E30" i="5"/>
  <c r="D30" i="5"/>
  <c r="C30" i="5"/>
  <c r="L29" i="5"/>
  <c r="K29" i="5"/>
  <c r="F29" i="5"/>
  <c r="E29" i="5"/>
  <c r="D29" i="5"/>
  <c r="C29" i="5"/>
  <c r="L28" i="5"/>
  <c r="K28" i="5"/>
  <c r="F28" i="5"/>
  <c r="E28" i="5"/>
  <c r="D28" i="5"/>
  <c r="C28" i="5"/>
  <c r="L27" i="5"/>
  <c r="K27" i="5"/>
  <c r="F27" i="5"/>
  <c r="E27" i="5"/>
  <c r="D27" i="5"/>
  <c r="C27" i="5"/>
  <c r="L26" i="5"/>
  <c r="K26" i="5"/>
  <c r="F26" i="5"/>
  <c r="E26" i="5"/>
  <c r="D26" i="5"/>
  <c r="C26" i="5"/>
  <c r="L25" i="5"/>
  <c r="K25" i="5"/>
  <c r="F25" i="5"/>
  <c r="E25" i="5"/>
  <c r="D25" i="5"/>
  <c r="C25" i="5"/>
  <c r="L24" i="5"/>
  <c r="K24" i="5"/>
  <c r="F24" i="5"/>
  <c r="E24" i="5"/>
  <c r="D24" i="5"/>
  <c r="C24" i="5"/>
  <c r="L23" i="5"/>
  <c r="K23" i="5"/>
  <c r="F23" i="5"/>
  <c r="E23" i="5"/>
  <c r="D23" i="5"/>
  <c r="C23" i="5"/>
  <c r="L22" i="5"/>
  <c r="K22" i="5"/>
  <c r="F22" i="5"/>
  <c r="E22" i="5"/>
  <c r="D22" i="5"/>
  <c r="C22" i="5"/>
  <c r="L21" i="5"/>
  <c r="K21" i="5"/>
  <c r="F21" i="5"/>
  <c r="E21" i="5"/>
  <c r="D21" i="5"/>
  <c r="C21" i="5"/>
  <c r="L20" i="5"/>
  <c r="K20" i="5"/>
  <c r="F20" i="5"/>
  <c r="E20" i="5"/>
  <c r="D20" i="5"/>
  <c r="C20" i="5"/>
  <c r="L19" i="5"/>
  <c r="K19" i="5"/>
  <c r="F19" i="5"/>
  <c r="E19" i="5"/>
  <c r="D19" i="5"/>
  <c r="C19" i="5"/>
  <c r="L18" i="5"/>
  <c r="K18" i="5"/>
  <c r="F18" i="5"/>
  <c r="E18" i="5"/>
  <c r="D18" i="5"/>
  <c r="C18" i="5"/>
  <c r="L17" i="5"/>
  <c r="K17" i="5"/>
  <c r="F17" i="5"/>
  <c r="E17" i="5"/>
  <c r="D17" i="5"/>
  <c r="C17" i="5"/>
  <c r="L16" i="5"/>
  <c r="K16" i="5"/>
  <c r="F16" i="5"/>
  <c r="E16" i="5"/>
  <c r="D16" i="5"/>
  <c r="C16" i="5"/>
  <c r="L15" i="5"/>
  <c r="K15" i="5"/>
  <c r="F15" i="5"/>
  <c r="E15" i="5"/>
  <c r="D15" i="5"/>
  <c r="C15" i="5"/>
  <c r="L14" i="5"/>
  <c r="K14" i="5"/>
  <c r="F14" i="5"/>
  <c r="E14" i="5"/>
  <c r="D14" i="5"/>
  <c r="C14" i="5"/>
  <c r="L13" i="5"/>
  <c r="K13" i="5"/>
  <c r="F13" i="5"/>
  <c r="E13" i="5"/>
  <c r="D13" i="5"/>
  <c r="C13" i="5"/>
  <c r="L12" i="5"/>
  <c r="K12" i="5"/>
  <c r="M12" i="5" s="1"/>
  <c r="F12" i="5"/>
  <c r="D12" i="5"/>
  <c r="C12" i="5"/>
  <c r="E12" i="5" s="1"/>
  <c r="L11" i="5"/>
  <c r="K11" i="5"/>
  <c r="F11" i="5"/>
  <c r="D11" i="5"/>
  <c r="C11" i="5"/>
  <c r="L10" i="5"/>
  <c r="K10" i="5"/>
  <c r="F10" i="5"/>
  <c r="D10" i="5"/>
  <c r="C10" i="5"/>
  <c r="L9" i="5"/>
  <c r="K9" i="5"/>
  <c r="F9" i="5"/>
  <c r="D9" i="5"/>
  <c r="C9" i="5"/>
  <c r="L8" i="5"/>
  <c r="K8" i="5"/>
  <c r="D8" i="5"/>
  <c r="M32" i="4"/>
  <c r="K32" i="4"/>
  <c r="M31" i="4"/>
  <c r="K31" i="4"/>
  <c r="M30" i="4"/>
  <c r="K30" i="4"/>
  <c r="M29" i="4"/>
  <c r="K29" i="4"/>
  <c r="M28" i="4"/>
  <c r="K28" i="4"/>
  <c r="M27" i="4"/>
  <c r="K27" i="4"/>
  <c r="M26" i="4"/>
  <c r="K26" i="4"/>
  <c r="M25" i="4"/>
  <c r="K25" i="4"/>
  <c r="M24" i="4"/>
  <c r="K24" i="4"/>
  <c r="M23" i="4"/>
  <c r="K23" i="4"/>
  <c r="M22" i="4"/>
  <c r="K22" i="4"/>
  <c r="M21" i="4"/>
  <c r="K21" i="4"/>
  <c r="M20" i="4"/>
  <c r="K20" i="4"/>
  <c r="M19" i="4"/>
  <c r="K19" i="4"/>
  <c r="M18" i="4"/>
  <c r="K18" i="4"/>
  <c r="M17" i="4"/>
  <c r="K17" i="4"/>
  <c r="M16" i="4"/>
  <c r="K16" i="4"/>
  <c r="M15" i="4"/>
  <c r="K15" i="4"/>
  <c r="M14" i="4"/>
  <c r="K14" i="4"/>
  <c r="M13" i="4"/>
  <c r="K13" i="4"/>
  <c r="K12" i="4"/>
  <c r="K11" i="4"/>
  <c r="K10" i="4"/>
  <c r="K9" i="4"/>
  <c r="F32" i="4"/>
  <c r="E32" i="4"/>
  <c r="C32" i="4"/>
  <c r="F31" i="4"/>
  <c r="E31" i="4"/>
  <c r="C31" i="4"/>
  <c r="F30" i="4"/>
  <c r="E30" i="4"/>
  <c r="C30" i="4"/>
  <c r="F29" i="4"/>
  <c r="E29" i="4"/>
  <c r="C29" i="4"/>
  <c r="F28" i="4"/>
  <c r="E28" i="4"/>
  <c r="C28" i="4"/>
  <c r="F27" i="4"/>
  <c r="E27" i="4"/>
  <c r="C27" i="4"/>
  <c r="F26" i="4"/>
  <c r="E26" i="4"/>
  <c r="C26" i="4"/>
  <c r="F25" i="4"/>
  <c r="E25" i="4"/>
  <c r="C25" i="4"/>
  <c r="F24" i="4"/>
  <c r="E24" i="4"/>
  <c r="C24" i="4"/>
  <c r="F23" i="4"/>
  <c r="E23" i="4"/>
  <c r="C23" i="4"/>
  <c r="F22" i="4"/>
  <c r="E22" i="4"/>
  <c r="C22" i="4"/>
  <c r="F21" i="4"/>
  <c r="E21" i="4"/>
  <c r="C21" i="4"/>
  <c r="F20" i="4"/>
  <c r="E20" i="4"/>
  <c r="C20" i="4"/>
  <c r="F19" i="4"/>
  <c r="E19" i="4"/>
  <c r="C19" i="4"/>
  <c r="F18" i="4"/>
  <c r="E18" i="4"/>
  <c r="C18" i="4"/>
  <c r="F17" i="4"/>
  <c r="E17" i="4"/>
  <c r="C17" i="4"/>
  <c r="F16" i="4"/>
  <c r="E16" i="4"/>
  <c r="C16" i="4"/>
  <c r="F15" i="4"/>
  <c r="E15" i="4"/>
  <c r="C15" i="4"/>
  <c r="F14" i="4"/>
  <c r="E14" i="4"/>
  <c r="C14" i="4"/>
  <c r="F13" i="4"/>
  <c r="E13" i="4"/>
  <c r="C13" i="4"/>
  <c r="F12" i="4"/>
  <c r="C12" i="4"/>
  <c r="F11" i="4"/>
  <c r="C11" i="4"/>
  <c r="F10" i="4"/>
  <c r="C10" i="4"/>
  <c r="F9" i="4"/>
  <c r="C9" i="4"/>
  <c r="K8" i="6"/>
  <c r="F32" i="6"/>
  <c r="E32" i="6"/>
  <c r="D32" i="6"/>
  <c r="C32" i="6"/>
  <c r="F31" i="6"/>
  <c r="E31" i="6"/>
  <c r="D31" i="6"/>
  <c r="C31" i="6"/>
  <c r="F30" i="6"/>
  <c r="E30" i="6"/>
  <c r="D30" i="6"/>
  <c r="C30" i="6"/>
  <c r="F29" i="6"/>
  <c r="E29" i="6"/>
  <c r="D29" i="6"/>
  <c r="C29" i="6"/>
  <c r="F28" i="6"/>
  <c r="E28" i="6"/>
  <c r="D28" i="6"/>
  <c r="C28" i="6"/>
  <c r="F27" i="6"/>
  <c r="E27" i="6"/>
  <c r="D27" i="6"/>
  <c r="C27" i="6"/>
  <c r="F26" i="6"/>
  <c r="E26" i="6"/>
  <c r="D26" i="6"/>
  <c r="C26" i="6"/>
  <c r="F25" i="6"/>
  <c r="E25" i="6"/>
  <c r="D25" i="6"/>
  <c r="C25" i="6"/>
  <c r="F24" i="6"/>
  <c r="E24" i="6"/>
  <c r="D24" i="6"/>
  <c r="C24" i="6"/>
  <c r="F23" i="6"/>
  <c r="E23" i="6"/>
  <c r="D23" i="6"/>
  <c r="C23" i="6"/>
  <c r="F22" i="6"/>
  <c r="E22" i="6"/>
  <c r="D22" i="6"/>
  <c r="C22" i="6"/>
  <c r="F21" i="6"/>
  <c r="E21" i="6"/>
  <c r="D21" i="6"/>
  <c r="C21" i="6"/>
  <c r="F20" i="6"/>
  <c r="E20" i="6"/>
  <c r="D20" i="6"/>
  <c r="C20" i="6"/>
  <c r="F19" i="6"/>
  <c r="E19" i="6"/>
  <c r="D19" i="6"/>
  <c r="C19" i="6"/>
  <c r="F18" i="6"/>
  <c r="E18" i="6"/>
  <c r="D18" i="6"/>
  <c r="C18" i="6"/>
  <c r="F17" i="6"/>
  <c r="E17" i="6"/>
  <c r="D17" i="6"/>
  <c r="C17" i="6"/>
  <c r="F16" i="6"/>
  <c r="E16" i="6"/>
  <c r="D16" i="6"/>
  <c r="C16" i="6"/>
  <c r="F15" i="6"/>
  <c r="E15" i="6"/>
  <c r="D15" i="6"/>
  <c r="C15" i="6"/>
  <c r="F14" i="6"/>
  <c r="E14" i="6"/>
  <c r="D14" i="6"/>
  <c r="C14" i="6"/>
  <c r="F13" i="6"/>
  <c r="E13" i="6"/>
  <c r="D13" i="6"/>
  <c r="C13" i="6"/>
  <c r="F12" i="6"/>
  <c r="D12" i="6"/>
  <c r="C12" i="6"/>
  <c r="E12" i="6" s="1"/>
  <c r="F11" i="6"/>
  <c r="D11" i="6"/>
  <c r="C11" i="6"/>
  <c r="F10" i="6"/>
  <c r="D10" i="6"/>
  <c r="C10" i="6"/>
  <c r="F9" i="6"/>
  <c r="D9" i="6"/>
  <c r="C9" i="6"/>
  <c r="E9" i="6" s="1"/>
  <c r="F8" i="6"/>
  <c r="D8" i="6"/>
  <c r="C8" i="6"/>
  <c r="F8" i="5"/>
  <c r="C8" i="5"/>
  <c r="K8" i="4"/>
  <c r="I36" i="4"/>
  <c r="E38" i="4" s="1"/>
  <c r="K2" i="10"/>
  <c r="G1" i="11" s="1"/>
  <c r="K2" i="9"/>
  <c r="K2" i="8"/>
  <c r="K2" i="7"/>
  <c r="K2" i="6"/>
  <c r="K2" i="5"/>
  <c r="D2" i="6"/>
  <c r="D2" i="7"/>
  <c r="D2" i="8"/>
  <c r="D2" i="9"/>
  <c r="D2" i="10"/>
  <c r="D2" i="5"/>
  <c r="K2" i="4"/>
  <c r="D1" i="11" s="1"/>
  <c r="D2" i="4"/>
  <c r="F8" i="4"/>
  <c r="C8" i="4"/>
  <c r="B32" i="6"/>
  <c r="B31" i="6"/>
  <c r="B30" i="6"/>
  <c r="B29" i="6"/>
  <c r="B28" i="6"/>
  <c r="B27" i="6"/>
  <c r="B26" i="6"/>
  <c r="B25" i="6"/>
  <c r="B24" i="6"/>
  <c r="B23" i="6"/>
  <c r="B22" i="6"/>
  <c r="B21" i="6"/>
  <c r="B20" i="6"/>
  <c r="B19" i="6"/>
  <c r="B18" i="6"/>
  <c r="B17" i="6"/>
  <c r="B16" i="6"/>
  <c r="B15" i="6"/>
  <c r="B14" i="6"/>
  <c r="B13" i="6"/>
  <c r="B12" i="6"/>
  <c r="B11" i="6"/>
  <c r="B10" i="6"/>
  <c r="B9" i="6"/>
  <c r="B8" i="6"/>
  <c r="B32" i="7"/>
  <c r="B31" i="7"/>
  <c r="B30" i="7"/>
  <c r="B29" i="7"/>
  <c r="B28" i="7"/>
  <c r="B27" i="7"/>
  <c r="B26" i="7"/>
  <c r="B25" i="7"/>
  <c r="B24" i="7"/>
  <c r="B23" i="7"/>
  <c r="B22" i="7"/>
  <c r="B21" i="7"/>
  <c r="B20" i="7"/>
  <c r="B19" i="7"/>
  <c r="B18" i="7"/>
  <c r="B17" i="7"/>
  <c r="B16" i="7"/>
  <c r="B15" i="7"/>
  <c r="B14" i="7"/>
  <c r="B13" i="7"/>
  <c r="B12" i="7"/>
  <c r="B11" i="7"/>
  <c r="B10" i="7"/>
  <c r="B9" i="7"/>
  <c r="B8" i="7"/>
  <c r="B32" i="8"/>
  <c r="B31" i="8"/>
  <c r="B30" i="8"/>
  <c r="B29" i="8"/>
  <c r="B28" i="8"/>
  <c r="B27" i="8"/>
  <c r="B26" i="8"/>
  <c r="B25" i="8"/>
  <c r="B24" i="8"/>
  <c r="B23" i="8"/>
  <c r="B22" i="8"/>
  <c r="B21" i="8"/>
  <c r="B20" i="8"/>
  <c r="B19" i="8"/>
  <c r="B18" i="8"/>
  <c r="B17" i="8"/>
  <c r="B16" i="8"/>
  <c r="B15" i="8"/>
  <c r="B14" i="8"/>
  <c r="B13" i="8"/>
  <c r="B12" i="8"/>
  <c r="B11" i="8"/>
  <c r="B10" i="8"/>
  <c r="B9" i="8"/>
  <c r="B8" i="8"/>
  <c r="B32" i="9"/>
  <c r="B31" i="9"/>
  <c r="B30" i="9"/>
  <c r="B29" i="9"/>
  <c r="B28" i="9"/>
  <c r="B27" i="9"/>
  <c r="B26" i="9"/>
  <c r="B25" i="9"/>
  <c r="B24" i="9"/>
  <c r="B23" i="9"/>
  <c r="B22" i="9"/>
  <c r="B21" i="9"/>
  <c r="B20" i="9"/>
  <c r="B19" i="9"/>
  <c r="B18" i="9"/>
  <c r="B17" i="9"/>
  <c r="B16" i="9"/>
  <c r="B15" i="9"/>
  <c r="B14" i="9"/>
  <c r="B13" i="9"/>
  <c r="B12" i="9"/>
  <c r="B11" i="9"/>
  <c r="B10" i="9"/>
  <c r="B9" i="9"/>
  <c r="B8" i="9"/>
  <c r="B32" i="10"/>
  <c r="B31" i="10"/>
  <c r="B30" i="10"/>
  <c r="B29" i="10"/>
  <c r="B28" i="10"/>
  <c r="B27" i="10"/>
  <c r="B26" i="10"/>
  <c r="B25" i="10"/>
  <c r="B24" i="10"/>
  <c r="B23" i="10"/>
  <c r="B22" i="10"/>
  <c r="B21" i="10"/>
  <c r="B20" i="10"/>
  <c r="B19" i="10"/>
  <c r="B18" i="10"/>
  <c r="B17" i="10"/>
  <c r="B16" i="10"/>
  <c r="B15" i="10"/>
  <c r="B14" i="10"/>
  <c r="B13" i="10"/>
  <c r="B12" i="10"/>
  <c r="B11" i="10"/>
  <c r="B10" i="10"/>
  <c r="B9" i="10"/>
  <c r="B8" i="10"/>
  <c r="B32" i="5"/>
  <c r="B31" i="5"/>
  <c r="B30" i="5"/>
  <c r="B29" i="5"/>
  <c r="B28" i="5"/>
  <c r="B27" i="5"/>
  <c r="B26" i="5"/>
  <c r="B25" i="5"/>
  <c r="B24" i="5"/>
  <c r="B23" i="5"/>
  <c r="B22" i="5"/>
  <c r="B21" i="5"/>
  <c r="B20" i="5"/>
  <c r="B19" i="5"/>
  <c r="B18" i="5"/>
  <c r="B17" i="5"/>
  <c r="B16" i="5"/>
  <c r="B15" i="5"/>
  <c r="B14" i="5"/>
  <c r="B13" i="5"/>
  <c r="B12" i="5"/>
  <c r="B11" i="5"/>
  <c r="B10" i="5"/>
  <c r="B9" i="5"/>
  <c r="B8" i="5"/>
  <c r="B32" i="4"/>
  <c r="B31" i="4"/>
  <c r="B30" i="4"/>
  <c r="B29" i="4"/>
  <c r="B28" i="4"/>
  <c r="B27" i="4"/>
  <c r="B26" i="4"/>
  <c r="B25" i="4"/>
  <c r="B24" i="4"/>
  <c r="B23" i="4"/>
  <c r="B22" i="4"/>
  <c r="B21" i="4"/>
  <c r="B20" i="4"/>
  <c r="B19" i="4"/>
  <c r="B18" i="4"/>
  <c r="B17" i="4"/>
  <c r="B16" i="4"/>
  <c r="B15" i="4"/>
  <c r="B14" i="4"/>
  <c r="B13" i="4"/>
  <c r="B12" i="4"/>
  <c r="B11" i="4"/>
  <c r="B10" i="4"/>
  <c r="B9" i="4"/>
  <c r="B8" i="4"/>
  <c r="E11" i="6" l="1"/>
  <c r="E9" i="5"/>
  <c r="M10" i="5"/>
  <c r="E9" i="8"/>
  <c r="G9" i="8" s="1"/>
  <c r="E11" i="8"/>
  <c r="G11" i="8" s="1"/>
  <c r="G9" i="6"/>
  <c r="G11" i="6"/>
  <c r="G9" i="5"/>
  <c r="M11" i="5"/>
  <c r="M10" i="8"/>
  <c r="M9" i="9"/>
  <c r="E10" i="9"/>
  <c r="G10" i="9" s="1"/>
  <c r="M11" i="9"/>
  <c r="E9" i="10"/>
  <c r="G9" i="10" s="1"/>
  <c r="M10" i="10"/>
  <c r="E11" i="10"/>
  <c r="G11" i="10" s="1"/>
  <c r="I33" i="5"/>
  <c r="I33" i="6"/>
  <c r="I33" i="4"/>
  <c r="E8" i="5"/>
  <c r="G8" i="5" s="1"/>
  <c r="F33" i="5"/>
  <c r="F33" i="6"/>
  <c r="M8" i="5"/>
  <c r="M8" i="7"/>
  <c r="F33" i="8"/>
  <c r="E8" i="9"/>
  <c r="G8" i="9" s="1"/>
  <c r="F33" i="9"/>
  <c r="M8" i="10"/>
  <c r="M8" i="6"/>
  <c r="F33" i="7"/>
  <c r="M8" i="8"/>
  <c r="F33" i="10"/>
  <c r="I33" i="7"/>
  <c r="I33" i="8"/>
  <c r="I33" i="9"/>
  <c r="I33" i="10"/>
  <c r="E8" i="4"/>
  <c r="G8" i="4" s="1"/>
  <c r="F33" i="4"/>
  <c r="M12" i="4"/>
  <c r="D11" i="11" s="1"/>
  <c r="M11" i="4"/>
  <c r="M10" i="4"/>
  <c r="M9" i="4"/>
  <c r="E12" i="4"/>
  <c r="E11" i="4"/>
  <c r="G11" i="4" s="1"/>
  <c r="E9" i="4"/>
  <c r="G9" i="4" s="1"/>
  <c r="C11" i="11"/>
  <c r="E8" i="6"/>
  <c r="G8" i="6" s="1"/>
  <c r="M9" i="5"/>
  <c r="E8" i="7"/>
  <c r="G8" i="7" s="1"/>
  <c r="G8" i="8"/>
  <c r="E8" i="10"/>
  <c r="G8" i="10" s="1"/>
  <c r="E11" i="5"/>
  <c r="G11" i="5" s="1"/>
  <c r="M8" i="9"/>
  <c r="E10" i="6"/>
  <c r="G10" i="6" s="1"/>
  <c r="E10" i="4"/>
  <c r="G10" i="4" s="1"/>
  <c r="E10" i="5"/>
  <c r="M9" i="6"/>
  <c r="M10" i="6"/>
  <c r="M11" i="6"/>
  <c r="M9" i="7"/>
  <c r="E10" i="7"/>
  <c r="G10" i="7" s="1"/>
  <c r="M11" i="7"/>
  <c r="M9" i="8"/>
  <c r="G10" i="8"/>
  <c r="M11" i="8"/>
  <c r="E9" i="9"/>
  <c r="G9" i="9" s="1"/>
  <c r="M10" i="9"/>
  <c r="E11" i="9"/>
  <c r="G11" i="9" s="1"/>
  <c r="M9" i="10"/>
  <c r="E10" i="10"/>
  <c r="G10" i="10" s="1"/>
  <c r="M11" i="10"/>
  <c r="M8" i="4"/>
  <c r="M33" i="10" l="1"/>
  <c r="E41" i="10" s="1"/>
  <c r="D7" i="11"/>
  <c r="M33" i="5"/>
  <c r="E41" i="5" s="1"/>
  <c r="G10" i="5"/>
  <c r="G33" i="5" s="1"/>
  <c r="G33" i="10"/>
  <c r="E33" i="10"/>
  <c r="C38" i="10" s="1"/>
  <c r="I38" i="10" s="1"/>
  <c r="G33" i="9"/>
  <c r="M33" i="9"/>
  <c r="E41" i="9" s="1"/>
  <c r="E33" i="9"/>
  <c r="C41" i="9" s="1"/>
  <c r="G33" i="8"/>
  <c r="M33" i="8"/>
  <c r="E41" i="8" s="1"/>
  <c r="E33" i="8"/>
  <c r="C38" i="8" s="1"/>
  <c r="I38" i="8" s="1"/>
  <c r="M33" i="7"/>
  <c r="E41" i="7" s="1"/>
  <c r="G33" i="7"/>
  <c r="E33" i="7"/>
  <c r="C41" i="7" s="1"/>
  <c r="G41" i="7" s="1"/>
  <c r="I41" i="7" s="1"/>
  <c r="M33" i="6"/>
  <c r="E41" i="6" s="1"/>
  <c r="G33" i="6"/>
  <c r="E33" i="6"/>
  <c r="E33" i="5"/>
  <c r="C41" i="5" s="1"/>
  <c r="G41" i="5" s="1"/>
  <c r="I41" i="5" s="1"/>
  <c r="C10" i="11"/>
  <c r="C8" i="11"/>
  <c r="C7" i="11"/>
  <c r="E33" i="4"/>
  <c r="C41" i="10"/>
  <c r="C38" i="9"/>
  <c r="I38" i="9" s="1"/>
  <c r="C41" i="6"/>
  <c r="G41" i="6" s="1"/>
  <c r="I41" i="6" s="1"/>
  <c r="C38" i="6"/>
  <c r="I38" i="6" s="1"/>
  <c r="M33" i="4"/>
  <c r="D10" i="11"/>
  <c r="D8" i="11"/>
  <c r="D9" i="11"/>
  <c r="G33" i="4"/>
  <c r="C9" i="11"/>
  <c r="K18" i="2"/>
  <c r="K22" i="2" s="1"/>
  <c r="K27" i="2" s="1"/>
  <c r="G18" i="2"/>
  <c r="G22" i="2" s="1"/>
  <c r="G27" i="2" s="1"/>
  <c r="C18" i="2"/>
  <c r="C22" i="2"/>
  <c r="C27" i="2" s="1"/>
  <c r="C41" i="8" l="1"/>
  <c r="G41" i="10"/>
  <c r="I41" i="10" s="1"/>
  <c r="I44" i="10" s="1"/>
  <c r="G41" i="9"/>
  <c r="I41" i="9" s="1"/>
  <c r="I44" i="9" s="1"/>
  <c r="G41" i="8"/>
  <c r="I41" i="8" s="1"/>
  <c r="I44" i="8" s="1"/>
  <c r="C38" i="7"/>
  <c r="I38" i="7" s="1"/>
  <c r="I44" i="7" s="1"/>
  <c r="I44" i="6"/>
  <c r="C38" i="5"/>
  <c r="I38" i="5" s="1"/>
  <c r="I44" i="5" s="1"/>
  <c r="H9" i="11"/>
  <c r="E41" i="4" l="1"/>
  <c r="C38" i="4" l="1"/>
  <c r="I38" i="4" s="1"/>
  <c r="C41" i="4"/>
  <c r="G41" i="4" s="1"/>
  <c r="I41" i="4" s="1"/>
  <c r="C32" i="11"/>
  <c r="I44" i="4" l="1"/>
  <c r="I48" i="4" s="1"/>
  <c r="H7" i="11"/>
  <c r="I11" i="11" s="1"/>
  <c r="H13" i="11"/>
  <c r="I46" i="7" l="1"/>
  <c r="I48" i="7" s="1"/>
  <c r="D32" i="11"/>
  <c r="H15" i="11" s="1"/>
  <c r="H17" i="11" s="1"/>
  <c r="I19" i="11" s="1"/>
  <c r="I25" i="11" s="1"/>
  <c r="I46" i="9" l="1"/>
  <c r="I48" i="9" s="1"/>
  <c r="I46" i="5"/>
  <c r="I48" i="5" s="1"/>
  <c r="I46" i="6"/>
  <c r="I48" i="6" s="1"/>
  <c r="I46" i="10"/>
  <c r="I48" i="10" s="1"/>
  <c r="I46" i="8"/>
  <c r="I48" i="8" s="1"/>
</calcChain>
</file>

<file path=xl/sharedStrings.xml><?xml version="1.0" encoding="utf-8"?>
<sst xmlns="http://schemas.openxmlformats.org/spreadsheetml/2006/main" count="570" uniqueCount="114">
  <si>
    <t>VLT</t>
  </si>
  <si>
    <t>Cash In</t>
  </si>
  <si>
    <t>Audit</t>
  </si>
  <si>
    <t>Cashout</t>
  </si>
  <si>
    <t>Actual</t>
  </si>
  <si>
    <t>Retailer Name:</t>
  </si>
  <si>
    <t>VLT ID</t>
  </si>
  <si>
    <t>Less</t>
  </si>
  <si>
    <t>Equals</t>
  </si>
  <si>
    <t>A</t>
  </si>
  <si>
    <t>B</t>
  </si>
  <si>
    <t>Cash Out</t>
  </si>
  <si>
    <t>C</t>
  </si>
  <si>
    <t>Daily Summary</t>
  </si>
  <si>
    <t>-</t>
  </si>
  <si>
    <t>=</t>
  </si>
  <si>
    <t>Net Sales</t>
  </si>
  <si>
    <t>Net Cash</t>
  </si>
  <si>
    <t>Daily Net Balance</t>
  </si>
  <si>
    <t>Negative Net Balance from yesterday</t>
  </si>
  <si>
    <t>Daily Bank Deposit</t>
  </si>
  <si>
    <t>+/-</t>
  </si>
  <si>
    <t>Date:</t>
  </si>
  <si>
    <t>Over/Short</t>
  </si>
  <si>
    <t>Monday</t>
  </si>
  <si>
    <t>Tuesday</t>
  </si>
  <si>
    <t>Wednesday</t>
  </si>
  <si>
    <t>Thursday</t>
  </si>
  <si>
    <t>Friday</t>
  </si>
  <si>
    <t>Saturday</t>
  </si>
  <si>
    <t>Sunday</t>
  </si>
  <si>
    <t>Enter data for each day into the appropriate day and column - Ensure that the information is entered in the correct machine order.</t>
  </si>
  <si>
    <t>Addition to float</t>
  </si>
  <si>
    <t>Total Float</t>
  </si>
  <si>
    <t>End of Shift Float</t>
  </si>
  <si>
    <t>Start of Shift Float</t>
  </si>
  <si>
    <t>Total Used Float</t>
  </si>
  <si>
    <t>Validations (from Validation Report)</t>
  </si>
  <si>
    <t>===========</t>
  </si>
  <si>
    <t>+</t>
  </si>
  <si>
    <t>First Shift</t>
  </si>
  <si>
    <t>Second Shift</t>
  </si>
  <si>
    <t>Third Shift</t>
  </si>
  <si>
    <t>Complete only the highlighted areas.</t>
  </si>
  <si>
    <t>Please attach Start and Ending Validation Reports and All Cashout and Validation Slips to printed form.</t>
  </si>
  <si>
    <t>Validations</t>
  </si>
  <si>
    <t>Total Cash In</t>
  </si>
  <si>
    <t>Total Cash Out</t>
  </si>
  <si>
    <t>Total Validations</t>
  </si>
  <si>
    <t>Commission</t>
  </si>
  <si>
    <t>Adjustments</t>
  </si>
  <si>
    <t>Net due</t>
  </si>
  <si>
    <t>x 15% =</t>
  </si>
  <si>
    <t xml:space="preserve">Weekly Summary for </t>
  </si>
  <si>
    <t>Totals</t>
  </si>
  <si>
    <t xml:space="preserve"> </t>
  </si>
  <si>
    <t>Using the Validation Report, found on the i-LINK, enter the total validations in the Validations column labeled B.</t>
  </si>
  <si>
    <t>Print the Retailer Daily Deposit Report from the i-LINK and verify that the Balance on the report equals</t>
  </si>
  <si>
    <t>To Start a New Week.</t>
  </si>
  <si>
    <t>To Enter Daily Data</t>
  </si>
  <si>
    <t>NOTE: The Retailer Daily Deposit Report is not available until 6am the morning after game day.</t>
  </si>
  <si>
    <t>Highlight all of the cells for the 7 days shown and hit the delete key on the keyboard.</t>
  </si>
  <si>
    <t>Any  overages or shortages will be populated in the field marked OVER/SHORT</t>
  </si>
  <si>
    <t xml:space="preserve">Refer to the specific VLT to check the Stacker Box for any jammed or misplaced bills. </t>
  </si>
  <si>
    <t>the Daily Net Balance on each Day's accounting tab</t>
  </si>
  <si>
    <t>The weekly summary included at the end, should reflect the information on the invoice.  Manually enter any information into the adjustments box on the summary, where needed.</t>
  </si>
  <si>
    <t>A float balancing sheet has been included in this document.  It can be printed and completed manually, or completed electronically and then printed.  It will need to be reset each day for re-use.</t>
  </si>
  <si>
    <t>The Daily sheets can be printed for  records purposes, but it is not neccesary to keep them.  The amounts on each days reports should be the same as the information on the daily sales reports.  If it is not, contact the AGLC Hotline.</t>
  </si>
  <si>
    <t>Follow instructions below to enter data for the current week.</t>
  </si>
  <si>
    <t>NOTE: Cash-in and Cash-out information should be taken from each machine's Audit Tickets.</t>
  </si>
  <si>
    <t>Video Lottery Retailer Daily Accounting Form</t>
  </si>
  <si>
    <t>Current Reading</t>
  </si>
  <si>
    <t>Previous Reading</t>
  </si>
  <si>
    <t>Daily Total</t>
  </si>
  <si>
    <t>Actual Cash from VLT</t>
  </si>
  <si>
    <t>Total Cashout Slips</t>
  </si>
  <si>
    <t>The yellow areas should be blank, but if not, erase the data in the yellow areas. (highlight the area and press the delete key)</t>
  </si>
  <si>
    <t>Select red Enter Date cell at the top of the page. Enter in Sunday's date for the current information week.</t>
  </si>
  <si>
    <t>NOTE</t>
  </si>
  <si>
    <t>Total Cross Validations</t>
  </si>
  <si>
    <t>Cross Site Validations:</t>
  </si>
  <si>
    <t>Total Validations:</t>
  </si>
  <si>
    <t>(+/-)</t>
  </si>
  <si>
    <t>('+/-)</t>
  </si>
  <si>
    <t>Ram Clear</t>
  </si>
  <si>
    <t>YES</t>
  </si>
  <si>
    <t>If a machine was RAM cleared (had the meters reset) by an AGLC technician, choose  YES from the drop down list in the red</t>
  </si>
  <si>
    <t>RAM clear box for the appropriate day.  This will reset the calculation of the Cash In on the daily tab to become</t>
  </si>
  <si>
    <t>Master Cash In (which will be zero).</t>
  </si>
  <si>
    <t xml:space="preserve">   Enter retailer name in box on left</t>
  </si>
  <si>
    <t xml:space="preserve">   Enter Sundays' date for the start of the week</t>
  </si>
  <si>
    <t>SUBTOTALS</t>
  </si>
  <si>
    <t>Less:</t>
  </si>
  <si>
    <t>Equals:</t>
  </si>
  <si>
    <t>(where applicable)</t>
  </si>
  <si>
    <t>TOTAL VALIDATIONS</t>
  </si>
  <si>
    <t>If Net Sales is positvie, subtract 15% from Net Cash</t>
  </si>
  <si>
    <t>If Net Sales is negative, add 15% to Net Cash</t>
  </si>
  <si>
    <t>x15%</t>
  </si>
  <si>
    <t xml:space="preserve">  NET CASH</t>
  </si>
  <si>
    <t>For daily deposits only</t>
  </si>
  <si>
    <t>Cash Out (Audit Tickets)           C</t>
  </si>
  <si>
    <t>Validations   B</t>
  </si>
  <si>
    <t>Cash In (Audit Tickets)                     A</t>
  </si>
  <si>
    <r>
      <t xml:space="preserve">This workbook will complete the accounting for each day of the week, as it is entered.  All of the data in the day tabs are protected, as the information is calculated based upon what is entered in the </t>
    </r>
    <r>
      <rPr>
        <b/>
        <i/>
        <sz val="12"/>
        <rFont val="Times New Roman"/>
        <family val="1"/>
      </rPr>
      <t>Daily Data</t>
    </r>
    <r>
      <rPr>
        <sz val="12"/>
        <rFont val="Times New Roman"/>
        <family val="1"/>
      </rPr>
      <t xml:space="preserve"> Tab.</t>
    </r>
  </si>
  <si>
    <r>
      <t xml:space="preserve">Open the last weeks spreadsheet and choose </t>
    </r>
    <r>
      <rPr>
        <b/>
        <sz val="12"/>
        <rFont val="Times New Roman"/>
        <family val="1"/>
      </rPr>
      <t>Save As</t>
    </r>
    <r>
      <rPr>
        <sz val="12"/>
        <rFont val="Times New Roman"/>
        <family val="1"/>
      </rPr>
      <t>.  Change the file name to reflect the new week to be entered.</t>
    </r>
  </si>
  <si>
    <r>
      <t>Copy data from the previous weeks Sunday (from last weeks spreadsheet) and paste into the blue hightlighted Sunday under the</t>
    </r>
    <r>
      <rPr>
        <b/>
        <sz val="12"/>
        <rFont val="Times New Roman"/>
        <family val="1"/>
      </rPr>
      <t xml:space="preserve"> Daily Data Tab.</t>
    </r>
  </si>
  <si>
    <r>
      <t xml:space="preserve">Copy the </t>
    </r>
    <r>
      <rPr>
        <b/>
        <sz val="12"/>
        <rFont val="Times New Roman"/>
        <family val="1"/>
      </rPr>
      <t>VLT ID</t>
    </r>
    <r>
      <rPr>
        <sz val="12"/>
        <rFont val="Times New Roman"/>
        <family val="1"/>
      </rPr>
      <t xml:space="preserve"> column from the previous week's spreadsheet and past ino the blue highlighted column for the current week.</t>
    </r>
  </si>
  <si>
    <r>
      <t xml:space="preserve">Click on the </t>
    </r>
    <r>
      <rPr>
        <b/>
        <sz val="12"/>
        <rFont val="Times New Roman"/>
        <family val="1"/>
      </rPr>
      <t>Daily Data</t>
    </r>
    <r>
      <rPr>
        <sz val="12"/>
        <rFont val="Times New Roman"/>
        <family val="1"/>
      </rPr>
      <t xml:space="preserve"> Tab to enter data.  You should only input information into the Daily Data.</t>
    </r>
  </si>
  <si>
    <r>
      <rPr>
        <b/>
        <sz val="12"/>
        <rFont val="Times New Roman"/>
        <family val="1"/>
      </rPr>
      <t>NOTE: Retailers are responsible for any overages or shortages</t>
    </r>
    <r>
      <rPr>
        <sz val="12"/>
        <rFont val="Times New Roman"/>
        <family val="1"/>
      </rPr>
      <t>.</t>
    </r>
  </si>
  <si>
    <t>through</t>
  </si>
  <si>
    <t>Prior Credit Balance</t>
  </si>
  <si>
    <t>Enter Date</t>
  </si>
  <si>
    <t>Retailer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</si>
</sst>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1009]mmmm\ d\,\ yyyy;@"/>
  </numFmts>
  <fonts count="16" x14ac:knownFonts="1">
    <font>
      <sz val="12"/>
      <name val="Batang"/>
    </font>
    <font>
      <sz val="11"/>
      <color theme="1"/>
      <name val="Calibri"/>
      <family val="2"/>
      <scheme val="minor"/>
    </font>
    <font>
      <sz val="8"/>
      <name val="Batang"/>
      <family val="1"/>
    </font>
    <font>
      <sz val="12"/>
      <name val="Times New Roman"/>
      <family val="1"/>
    </font>
    <font>
      <b/>
      <i/>
      <sz val="12"/>
      <name val="Times New Roman"/>
      <family val="1"/>
    </font>
    <font>
      <b/>
      <sz val="12"/>
      <name val="Times New Roman"/>
      <family val="1"/>
    </font>
    <font>
      <b/>
      <i/>
      <sz val="16"/>
      <name val="Times New Roman"/>
      <family val="1"/>
    </font>
    <font>
      <sz val="16"/>
      <name val="Times New Roman"/>
      <family val="1"/>
    </font>
    <font>
      <sz val="18"/>
      <name val="Times New Roman"/>
      <family val="1"/>
    </font>
    <font>
      <b/>
      <sz val="10"/>
      <name val="Times New Roman"/>
      <family val="1"/>
    </font>
    <font>
      <b/>
      <sz val="16"/>
      <name val="Times New Roman"/>
      <family val="1"/>
    </font>
    <font>
      <sz val="10"/>
      <name val="Times New Roman"/>
      <family val="1"/>
    </font>
    <font>
      <b/>
      <sz val="11"/>
      <name val="Times New Roman"/>
      <family val="1"/>
    </font>
    <font>
      <b/>
      <sz val="14"/>
      <name val="Times New Roman"/>
      <family val="1"/>
    </font>
    <font>
      <b/>
      <sz val="16"/>
      <color indexed="10"/>
      <name val="Times New Roman"/>
      <family val="1"/>
    </font>
    <font>
      <b/>
      <sz val="10"/>
      <color indexed="10"/>
      <name val="Times New Roman"/>
      <family val="1"/>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0000"/>
        <bgColor indexed="64"/>
      </patternFill>
    </fill>
    <fill>
      <patternFill patternType="solid">
        <fgColor rgb="FFCCFFFF"/>
        <bgColor indexed="64"/>
      </patternFill>
    </fill>
    <fill>
      <patternFill patternType="solid">
        <fgColor rgb="FFFFFF9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diagonal/>
    </border>
    <border>
      <left style="thin">
        <color auto="1"/>
      </left>
      <right style="thick">
        <color indexed="64"/>
      </right>
      <top style="thick">
        <color indexed="64"/>
      </top>
      <bottom/>
      <diagonal/>
    </border>
    <border>
      <left/>
      <right style="thin">
        <color auto="1"/>
      </right>
      <top/>
      <bottom/>
      <diagonal/>
    </border>
    <border>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right/>
      <top/>
      <bottom style="thick">
        <color indexed="64"/>
      </bottom>
      <diagonal/>
    </border>
    <border>
      <left style="thick">
        <color indexed="64"/>
      </left>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medium">
        <color indexed="64"/>
      </left>
      <right/>
      <top style="thin">
        <color indexed="64"/>
      </top>
      <bottom style="thick">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265">
    <xf numFmtId="0" fontId="0" fillId="0" borderId="0" xfId="0"/>
    <xf numFmtId="0" fontId="3" fillId="0" borderId="0" xfId="0" applyFont="1"/>
    <xf numFmtId="0" fontId="5" fillId="0" borderId="17" xfId="0" applyFont="1" applyBorder="1"/>
    <xf numFmtId="0" fontId="5" fillId="0" borderId="18" xfId="0" applyFont="1" applyBorder="1"/>
    <xf numFmtId="0" fontId="3" fillId="0" borderId="0" xfId="0" applyFont="1" applyAlignment="1">
      <alignment horizontal="left" vertical="top"/>
    </xf>
    <xf numFmtId="0" fontId="3" fillId="0" borderId="0" xfId="0" applyFont="1" applyAlignment="1"/>
    <xf numFmtId="0" fontId="3" fillId="0" borderId="0" xfId="0" applyFont="1" applyAlignment="1">
      <alignment horizontal="left" vertical="top" wrapText="1"/>
    </xf>
    <xf numFmtId="0" fontId="5" fillId="0" borderId="18"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3" fillId="0" borderId="0" xfId="0" applyFont="1" applyAlignment="1">
      <alignment wrapText="1"/>
    </xf>
    <xf numFmtId="0" fontId="3" fillId="0" borderId="0" xfId="0" applyFont="1" applyFill="1" applyBorder="1" applyAlignment="1"/>
    <xf numFmtId="8" fontId="7" fillId="2" borderId="6" xfId="0" applyNumberFormat="1" applyFont="1" applyFill="1" applyBorder="1" applyProtection="1">
      <protection locked="0"/>
    </xf>
    <xf numFmtId="1" fontId="11" fillId="0" borderId="0" xfId="0" applyNumberFormat="1" applyFont="1" applyAlignment="1" applyProtection="1">
      <alignment horizontal="center"/>
    </xf>
    <xf numFmtId="0" fontId="11" fillId="0" borderId="0" xfId="0" applyFont="1" applyProtection="1"/>
    <xf numFmtId="0" fontId="11" fillId="0" borderId="0" xfId="0" applyFont="1" applyBorder="1" applyProtection="1"/>
    <xf numFmtId="0" fontId="11" fillId="0" borderId="0" xfId="1" applyFont="1" applyProtection="1"/>
    <xf numFmtId="0" fontId="11" fillId="4" borderId="0" xfId="1" applyFont="1" applyFill="1" applyBorder="1" applyProtection="1"/>
    <xf numFmtId="0" fontId="10" fillId="0" borderId="0" xfId="0" applyFont="1" applyBorder="1" applyAlignment="1" applyProtection="1">
      <alignment horizontal="center"/>
    </xf>
    <xf numFmtId="0" fontId="11" fillId="4" borderId="0" xfId="0" applyFont="1" applyFill="1" applyBorder="1" applyProtection="1"/>
    <xf numFmtId="0" fontId="11" fillId="4" borderId="0" xfId="0" applyFont="1" applyFill="1" applyProtection="1"/>
    <xf numFmtId="165" fontId="15" fillId="0" borderId="0" xfId="0" applyNumberFormat="1" applyFont="1" applyBorder="1" applyAlignment="1" applyProtection="1">
      <alignment horizontal="center"/>
    </xf>
    <xf numFmtId="15" fontId="11" fillId="0" borderId="0" xfId="0" applyNumberFormat="1" applyFont="1" applyProtection="1"/>
    <xf numFmtId="0" fontId="11" fillId="0" borderId="64" xfId="0" applyFont="1" applyBorder="1" applyProtection="1"/>
    <xf numFmtId="1" fontId="5" fillId="0" borderId="0" xfId="0" applyNumberFormat="1" applyFont="1" applyAlignment="1" applyProtection="1">
      <alignment horizontal="center"/>
    </xf>
    <xf numFmtId="0" fontId="5" fillId="0" borderId="43" xfId="0" applyFont="1" applyBorder="1" applyAlignment="1" applyProtection="1">
      <alignment horizontal="center"/>
    </xf>
    <xf numFmtId="0" fontId="5" fillId="2" borderId="44" xfId="0" applyFont="1" applyFill="1" applyBorder="1" applyAlignment="1" applyProtection="1">
      <alignment horizontal="center"/>
    </xf>
    <xf numFmtId="0" fontId="5" fillId="2" borderId="45" xfId="0" applyFont="1" applyFill="1" applyBorder="1" applyAlignment="1" applyProtection="1">
      <alignment horizontal="center"/>
    </xf>
    <xf numFmtId="0" fontId="5" fillId="0" borderId="0" xfId="0" applyFont="1" applyBorder="1" applyAlignment="1" applyProtection="1">
      <alignment horizontal="center"/>
    </xf>
    <xf numFmtId="0" fontId="5" fillId="0" borderId="44" xfId="0" applyFont="1" applyBorder="1" applyAlignment="1" applyProtection="1">
      <alignment horizontal="center"/>
    </xf>
    <xf numFmtId="0" fontId="5" fillId="0" borderId="45" xfId="0" applyFont="1" applyBorder="1" applyAlignment="1" applyProtection="1">
      <alignment horizontal="center"/>
    </xf>
    <xf numFmtId="0" fontId="11" fillId="4" borderId="0" xfId="1" applyFont="1" applyFill="1" applyBorder="1" applyAlignment="1" applyProtection="1">
      <alignment horizontal="center" wrapText="1"/>
    </xf>
    <xf numFmtId="0" fontId="5" fillId="0" borderId="61" xfId="0" applyFont="1" applyBorder="1" applyAlignment="1" applyProtection="1">
      <alignment horizontal="center"/>
    </xf>
    <xf numFmtId="0" fontId="5" fillId="0" borderId="52" xfId="0" applyFont="1" applyBorder="1" applyAlignment="1" applyProtection="1">
      <alignment horizontal="center"/>
    </xf>
    <xf numFmtId="0" fontId="9" fillId="4" borderId="0" xfId="1" applyFont="1" applyFill="1" applyBorder="1" applyAlignment="1" applyProtection="1">
      <alignment horizontal="center" wrapText="1"/>
    </xf>
    <xf numFmtId="0" fontId="5" fillId="0" borderId="0" xfId="0" applyFont="1" applyAlignment="1" applyProtection="1">
      <alignment horizontal="center"/>
    </xf>
    <xf numFmtId="0" fontId="11" fillId="0" borderId="46" xfId="0" applyFont="1" applyBorder="1" applyAlignment="1" applyProtection="1">
      <alignment horizontal="center"/>
    </xf>
    <xf numFmtId="0" fontId="9" fillId="2" borderId="0" xfId="0" applyFont="1" applyFill="1" applyBorder="1" applyAlignment="1" applyProtection="1">
      <alignment horizontal="center"/>
    </xf>
    <xf numFmtId="0" fontId="9" fillId="2" borderId="47" xfId="0" applyFont="1" applyFill="1" applyBorder="1" applyAlignment="1" applyProtection="1">
      <alignment horizontal="center"/>
    </xf>
    <xf numFmtId="0" fontId="11" fillId="0" borderId="0" xfId="0" applyFont="1" applyBorder="1" applyAlignment="1" applyProtection="1">
      <alignment horizontal="center"/>
    </xf>
    <xf numFmtId="0" fontId="9" fillId="0" borderId="46" xfId="0" applyFont="1" applyBorder="1" applyAlignment="1" applyProtection="1">
      <alignment horizontal="center"/>
    </xf>
    <xf numFmtId="0" fontId="9" fillId="0" borderId="0" xfId="0" applyFont="1" applyBorder="1" applyAlignment="1" applyProtection="1">
      <alignment horizontal="center"/>
    </xf>
    <xf numFmtId="0" fontId="9" fillId="0" borderId="47" xfId="0" applyFont="1" applyBorder="1" applyAlignment="1" applyProtection="1">
      <alignment horizontal="center"/>
    </xf>
    <xf numFmtId="0" fontId="9" fillId="0" borderId="53" xfId="0" applyFont="1" applyBorder="1" applyAlignment="1" applyProtection="1">
      <alignment horizontal="center"/>
    </xf>
    <xf numFmtId="0" fontId="9" fillId="0" borderId="51" xfId="0" applyFont="1" applyBorder="1" applyAlignment="1" applyProtection="1">
      <alignment horizontal="center"/>
    </xf>
    <xf numFmtId="0" fontId="11" fillId="0" borderId="0" xfId="0" applyFont="1" applyAlignment="1" applyProtection="1">
      <alignment horizontal="center"/>
    </xf>
    <xf numFmtId="0" fontId="9" fillId="2" borderId="46" xfId="0" applyFont="1" applyFill="1" applyBorder="1" applyAlignment="1" applyProtection="1">
      <alignment horizontal="center"/>
    </xf>
    <xf numFmtId="1" fontId="11" fillId="0" borderId="0" xfId="0" applyNumberFormat="1" applyFont="1" applyBorder="1" applyAlignment="1" applyProtection="1">
      <alignment horizontal="center"/>
      <protection locked="0"/>
    </xf>
    <xf numFmtId="0" fontId="9" fillId="2" borderId="65" xfId="0" applyNumberFormat="1" applyFont="1" applyFill="1" applyBorder="1" applyAlignment="1" applyProtection="1">
      <alignment horizontal="center"/>
      <protection locked="0"/>
    </xf>
    <xf numFmtId="8" fontId="11" fillId="2" borderId="11" xfId="0" applyNumberFormat="1" applyFont="1" applyFill="1" applyBorder="1" applyProtection="1">
      <protection locked="0"/>
    </xf>
    <xf numFmtId="8" fontId="11" fillId="2" borderId="5" xfId="0" applyNumberFormat="1" applyFont="1" applyFill="1" applyBorder="1" applyProtection="1">
      <protection locked="0"/>
    </xf>
    <xf numFmtId="8" fontId="11" fillId="2" borderId="49" xfId="0" applyNumberFormat="1" applyFont="1" applyFill="1" applyBorder="1" applyProtection="1">
      <protection locked="0"/>
    </xf>
    <xf numFmtId="8" fontId="11" fillId="0" borderId="0" xfId="0" applyNumberFormat="1" applyFont="1" applyBorder="1" applyProtection="1">
      <protection locked="0"/>
    </xf>
    <xf numFmtId="8" fontId="11" fillId="3" borderId="48" xfId="0" applyNumberFormat="1" applyFont="1" applyFill="1" applyBorder="1" applyProtection="1">
      <protection locked="0"/>
    </xf>
    <xf numFmtId="8" fontId="11" fillId="3" borderId="5" xfId="0" applyNumberFormat="1" applyFont="1" applyFill="1" applyBorder="1" applyProtection="1">
      <protection locked="0"/>
    </xf>
    <xf numFmtId="8" fontId="11" fillId="3" borderId="10" xfId="0" applyNumberFormat="1" applyFont="1" applyFill="1" applyBorder="1" applyProtection="1">
      <protection locked="0"/>
    </xf>
    <xf numFmtId="8" fontId="11" fillId="5" borderId="59" xfId="1" applyNumberFormat="1" applyFont="1" applyFill="1" applyBorder="1" applyAlignment="1" applyProtection="1">
      <alignment horizontal="center"/>
      <protection locked="0"/>
    </xf>
    <xf numFmtId="8" fontId="11" fillId="4" borderId="0" xfId="0" applyNumberFormat="1" applyFont="1" applyFill="1" applyBorder="1" applyProtection="1">
      <protection locked="0"/>
    </xf>
    <xf numFmtId="8" fontId="11" fillId="3" borderId="40" xfId="0" applyNumberFormat="1" applyFont="1" applyFill="1" applyBorder="1" applyProtection="1">
      <protection locked="0"/>
    </xf>
    <xf numFmtId="8" fontId="11" fillId="3" borderId="1" xfId="0" applyNumberFormat="1" applyFont="1" applyFill="1" applyBorder="1" applyProtection="1">
      <protection locked="0"/>
    </xf>
    <xf numFmtId="8" fontId="11" fillId="3" borderId="41" xfId="0" applyNumberFormat="1" applyFont="1" applyFill="1" applyBorder="1" applyProtection="1">
      <protection locked="0"/>
    </xf>
    <xf numFmtId="8" fontId="11" fillId="5" borderId="62" xfId="0" applyNumberFormat="1" applyFont="1" applyFill="1" applyBorder="1" applyProtection="1">
      <protection locked="0"/>
    </xf>
    <xf numFmtId="8" fontId="11" fillId="3" borderId="49" xfId="0" applyNumberFormat="1" applyFont="1" applyFill="1" applyBorder="1" applyProtection="1">
      <protection locked="0"/>
    </xf>
    <xf numFmtId="4" fontId="11" fillId="5" borderId="62" xfId="0" applyNumberFormat="1" applyFont="1" applyFill="1" applyBorder="1" applyProtection="1">
      <protection locked="0"/>
    </xf>
    <xf numFmtId="4" fontId="11" fillId="0" borderId="0" xfId="0" applyNumberFormat="1" applyFont="1" applyBorder="1" applyProtection="1">
      <protection locked="0"/>
    </xf>
    <xf numFmtId="1" fontId="11" fillId="0" borderId="0" xfId="0" applyNumberFormat="1" applyFont="1" applyAlignment="1" applyProtection="1">
      <alignment horizontal="center"/>
      <protection locked="0"/>
    </xf>
    <xf numFmtId="0" fontId="9" fillId="2" borderId="40" xfId="0" applyNumberFormat="1" applyFont="1" applyFill="1" applyBorder="1" applyAlignment="1" applyProtection="1">
      <alignment horizontal="center"/>
      <protection locked="0"/>
    </xf>
    <xf numFmtId="8" fontId="11" fillId="2" borderId="1" xfId="0" applyNumberFormat="1" applyFont="1" applyFill="1" applyBorder="1" applyProtection="1">
      <protection locked="0"/>
    </xf>
    <xf numFmtId="8" fontId="11" fillId="2" borderId="41" xfId="0" applyNumberFormat="1" applyFont="1" applyFill="1" applyBorder="1" applyProtection="1">
      <protection locked="0"/>
    </xf>
    <xf numFmtId="8" fontId="11" fillId="5" borderId="59" xfId="0" applyNumberFormat="1" applyFont="1" applyFill="1" applyBorder="1" applyProtection="1">
      <protection locked="0"/>
    </xf>
    <xf numFmtId="8" fontId="11" fillId="4" borderId="0" xfId="1" applyNumberFormat="1" applyFont="1" applyFill="1" applyBorder="1" applyAlignment="1" applyProtection="1">
      <alignment horizontal="center"/>
      <protection locked="0"/>
    </xf>
    <xf numFmtId="0" fontId="11" fillId="5" borderId="59" xfId="1" applyFont="1" applyFill="1" applyBorder="1" applyAlignment="1" applyProtection="1">
      <alignment horizontal="center"/>
      <protection locked="0"/>
    </xf>
    <xf numFmtId="4" fontId="11" fillId="0" borderId="0" xfId="0" applyNumberFormat="1" applyFont="1" applyProtection="1">
      <protection locked="0"/>
    </xf>
    <xf numFmtId="8" fontId="11" fillId="5" borderId="59" xfId="1" applyNumberFormat="1" applyFont="1" applyFill="1" applyBorder="1" applyProtection="1">
      <protection locked="0"/>
    </xf>
    <xf numFmtId="8" fontId="11" fillId="4" borderId="0" xfId="1" applyNumberFormat="1" applyFont="1" applyFill="1" applyBorder="1" applyProtection="1">
      <protection locked="0"/>
    </xf>
    <xf numFmtId="164" fontId="11" fillId="5" borderId="59" xfId="1" applyNumberFormat="1" applyFont="1" applyFill="1" applyBorder="1" applyProtection="1">
      <protection locked="0"/>
    </xf>
    <xf numFmtId="8" fontId="11" fillId="6" borderId="1" xfId="0" applyNumberFormat="1" applyFont="1" applyFill="1" applyBorder="1" applyProtection="1">
      <protection locked="0"/>
    </xf>
    <xf numFmtId="0" fontId="9" fillId="2" borderId="50" xfId="0" applyNumberFormat="1" applyFont="1" applyFill="1" applyBorder="1" applyAlignment="1" applyProtection="1">
      <alignment horizontal="center"/>
      <protection locked="0"/>
    </xf>
    <xf numFmtId="8" fontId="11" fillId="2" borderId="28" xfId="0" applyNumberFormat="1" applyFont="1" applyFill="1" applyBorder="1" applyProtection="1">
      <protection locked="0"/>
    </xf>
    <xf numFmtId="8" fontId="11" fillId="2" borderId="66" xfId="0" applyNumberFormat="1" applyFont="1" applyFill="1" applyBorder="1" applyProtection="1">
      <protection locked="0"/>
    </xf>
    <xf numFmtId="8" fontId="11" fillId="3" borderId="67" xfId="0" applyNumberFormat="1" applyFont="1" applyFill="1" applyBorder="1" applyProtection="1">
      <protection locked="0"/>
    </xf>
    <xf numFmtId="8" fontId="11" fillId="3" borderId="28" xfId="0" applyNumberFormat="1" applyFont="1" applyFill="1" applyBorder="1" applyProtection="1">
      <protection locked="0"/>
    </xf>
    <xf numFmtId="8" fontId="11" fillId="3" borderId="66" xfId="0" applyNumberFormat="1" applyFont="1" applyFill="1" applyBorder="1" applyProtection="1">
      <protection locked="0"/>
    </xf>
    <xf numFmtId="8" fontId="11" fillId="5" borderId="60" xfId="1" applyNumberFormat="1" applyFont="1" applyFill="1" applyBorder="1" applyProtection="1">
      <protection locked="0"/>
    </xf>
    <xf numFmtId="164" fontId="11" fillId="5" borderId="60" xfId="1" applyNumberFormat="1" applyFont="1" applyFill="1" applyBorder="1" applyProtection="1">
      <protection locked="0"/>
    </xf>
    <xf numFmtId="1" fontId="11" fillId="0" borderId="0" xfId="0" applyNumberFormat="1" applyFont="1" applyBorder="1" applyAlignment="1" applyProtection="1">
      <alignment horizontal="center"/>
    </xf>
    <xf numFmtId="1" fontId="11" fillId="0" borderId="0" xfId="0" applyNumberFormat="1" applyFont="1" applyBorder="1" applyProtection="1">
      <protection locked="0"/>
    </xf>
    <xf numFmtId="4" fontId="9" fillId="2" borderId="19" xfId="0" applyNumberFormat="1" applyFont="1" applyFill="1" applyBorder="1" applyAlignment="1" applyProtection="1">
      <alignment horizontal="centerContinuous"/>
      <protection locked="0"/>
    </xf>
    <xf numFmtId="4" fontId="9" fillId="2" borderId="54" xfId="0" applyNumberFormat="1" applyFont="1" applyFill="1" applyBorder="1" applyAlignment="1" applyProtection="1">
      <alignment horizontal="centerContinuous"/>
      <protection locked="0"/>
    </xf>
    <xf numFmtId="8" fontId="11" fillId="2" borderId="24" xfId="0" applyNumberFormat="1" applyFont="1" applyFill="1" applyBorder="1" applyProtection="1">
      <protection locked="0"/>
    </xf>
    <xf numFmtId="8" fontId="11" fillId="0" borderId="0" xfId="0" applyNumberFormat="1" applyFont="1" applyBorder="1" applyProtection="1"/>
    <xf numFmtId="8" fontId="9" fillId="3" borderId="19" xfId="0" applyNumberFormat="1" applyFont="1" applyFill="1" applyBorder="1" applyAlignment="1" applyProtection="1">
      <alignment horizontal="centerContinuous"/>
    </xf>
    <xf numFmtId="8" fontId="9" fillId="7" borderId="54" xfId="0" applyNumberFormat="1" applyFont="1" applyFill="1" applyBorder="1" applyAlignment="1" applyProtection="1">
      <alignment horizontal="centerContinuous"/>
    </xf>
    <xf numFmtId="164" fontId="11" fillId="0" borderId="46" xfId="1" applyNumberFormat="1" applyFont="1" applyFill="1" applyBorder="1" applyProtection="1"/>
    <xf numFmtId="164" fontId="11" fillId="4" borderId="0" xfId="1" applyNumberFormat="1" applyFont="1" applyFill="1" applyBorder="1" applyProtection="1"/>
    <xf numFmtId="164" fontId="11" fillId="0" borderId="0" xfId="1" applyNumberFormat="1" applyFont="1" applyFill="1" applyBorder="1" applyProtection="1"/>
    <xf numFmtId="164" fontId="11" fillId="0" borderId="0" xfId="0" applyNumberFormat="1" applyFont="1" applyBorder="1" applyProtection="1"/>
    <xf numFmtId="1" fontId="11" fillId="0" borderId="0" xfId="0" applyNumberFormat="1" applyFont="1" applyProtection="1">
      <protection locked="0"/>
    </xf>
    <xf numFmtId="4" fontId="9" fillId="2" borderId="68" xfId="0" applyNumberFormat="1" applyFont="1" applyFill="1" applyBorder="1" applyAlignment="1" applyProtection="1">
      <alignment horizontal="centerContinuous"/>
      <protection locked="0"/>
    </xf>
    <xf numFmtId="4" fontId="9" fillId="2" borderId="56" xfId="0" applyNumberFormat="1" applyFont="1" applyFill="1" applyBorder="1" applyAlignment="1" applyProtection="1">
      <alignment horizontal="centerContinuous"/>
      <protection locked="0"/>
    </xf>
    <xf numFmtId="8" fontId="11" fillId="2" borderId="29" xfId="0" applyNumberFormat="1" applyFont="1" applyFill="1" applyBorder="1" applyProtection="1">
      <protection locked="0"/>
    </xf>
    <xf numFmtId="8" fontId="9" fillId="3" borderId="55" xfId="0" applyNumberFormat="1" applyFont="1" applyFill="1" applyBorder="1" applyAlignment="1" applyProtection="1">
      <alignment horizontal="centerContinuous"/>
    </xf>
    <xf numFmtId="0" fontId="3" fillId="7" borderId="56" xfId="0" applyFont="1" applyFill="1" applyBorder="1" applyAlignment="1" applyProtection="1">
      <alignment horizontal="centerContinuous"/>
    </xf>
    <xf numFmtId="8" fontId="11" fillId="3" borderId="42" xfId="0" applyNumberFormat="1" applyFont="1" applyFill="1" applyBorder="1" applyProtection="1">
      <protection locked="0"/>
    </xf>
    <xf numFmtId="1" fontId="11" fillId="0" borderId="0" xfId="0" applyNumberFormat="1" applyFont="1" applyBorder="1" applyProtection="1"/>
    <xf numFmtId="0" fontId="11" fillId="0" borderId="0" xfId="1" applyFont="1" applyBorder="1" applyProtection="1"/>
    <xf numFmtId="0" fontId="11" fillId="0" borderId="0" xfId="0" applyFont="1" applyBorder="1" applyAlignment="1" applyProtection="1">
      <alignment horizontal="right"/>
    </xf>
    <xf numFmtId="0" fontId="3" fillId="0" borderId="0" xfId="0" applyFont="1" applyProtection="1"/>
    <xf numFmtId="0" fontId="3" fillId="0" borderId="0" xfId="0" applyFont="1" applyAlignment="1" applyProtection="1">
      <alignment horizontal="right"/>
    </xf>
    <xf numFmtId="8" fontId="3" fillId="0" borderId="0" xfId="0" applyNumberFormat="1" applyFont="1" applyProtection="1"/>
    <xf numFmtId="164" fontId="3" fillId="0" borderId="0" xfId="0" applyNumberFormat="1" applyFont="1" applyProtection="1"/>
    <xf numFmtId="8" fontId="3" fillId="2" borderId="1" xfId="0" applyNumberFormat="1" applyFont="1" applyFill="1" applyBorder="1" applyProtection="1">
      <protection locked="0"/>
    </xf>
    <xf numFmtId="164" fontId="3" fillId="0" borderId="0" xfId="0" applyNumberFormat="1" applyFont="1" applyBorder="1" applyProtection="1"/>
    <xf numFmtId="164" fontId="3" fillId="2" borderId="1" xfId="0" applyNumberFormat="1" applyFont="1" applyFill="1" applyBorder="1" applyProtection="1">
      <protection locked="0"/>
    </xf>
    <xf numFmtId="0" fontId="3" fillId="0" borderId="0" xfId="0" applyFont="1" applyFill="1" applyProtection="1"/>
    <xf numFmtId="8" fontId="3" fillId="0" borderId="0" xfId="0" quotePrefix="1" applyNumberFormat="1" applyFont="1" applyAlignment="1" applyProtection="1">
      <alignment horizontal="center"/>
    </xf>
    <xf numFmtId="164" fontId="3" fillId="0" borderId="0" xfId="0" quotePrefix="1" applyNumberFormat="1" applyFont="1" applyAlignment="1" applyProtection="1">
      <alignment horizontal="center"/>
    </xf>
    <xf numFmtId="8" fontId="3" fillId="0" borderId="1" xfId="0" applyNumberFormat="1" applyFont="1" applyBorder="1" applyProtection="1"/>
    <xf numFmtId="164" fontId="3" fillId="0" borderId="1" xfId="0" applyNumberFormat="1" applyFont="1" applyBorder="1" applyProtection="1"/>
    <xf numFmtId="8" fontId="3" fillId="0" borderId="0" xfId="0" applyNumberFormat="1" applyFont="1" applyBorder="1" applyProtection="1"/>
    <xf numFmtId="8" fontId="6" fillId="0" borderId="0" xfId="0" applyNumberFormat="1" applyFont="1" applyAlignment="1" applyProtection="1">
      <alignment horizontal="left" vertical="center"/>
    </xf>
    <xf numFmtId="8" fontId="7" fillId="0" borderId="0" xfId="0" applyNumberFormat="1" applyFont="1" applyAlignment="1" applyProtection="1">
      <alignment horizontal="center" vertical="center"/>
    </xf>
    <xf numFmtId="8" fontId="7" fillId="0" borderId="0" xfId="0" applyNumberFormat="1" applyFont="1" applyAlignment="1" applyProtection="1">
      <alignment horizontal="center" vertical="center" wrapText="1"/>
    </xf>
    <xf numFmtId="8" fontId="7" fillId="0" borderId="2" xfId="0" applyNumberFormat="1" applyFont="1" applyBorder="1" applyAlignment="1" applyProtection="1">
      <alignment horizontal="centerContinuous" vertical="center"/>
    </xf>
    <xf numFmtId="8" fontId="7" fillId="0" borderId="0" xfId="0" applyNumberFormat="1" applyFont="1" applyAlignment="1" applyProtection="1">
      <alignment vertical="center"/>
    </xf>
    <xf numFmtId="8" fontId="6" fillId="0" borderId="0" xfId="0" applyNumberFormat="1" applyFont="1" applyAlignment="1" applyProtection="1">
      <alignment horizontal="right" vertical="center"/>
    </xf>
    <xf numFmtId="8" fontId="10" fillId="0" borderId="2" xfId="0" applyNumberFormat="1" applyFont="1" applyBorder="1" applyAlignment="1" applyProtection="1">
      <alignment horizontal="center" vertical="center"/>
    </xf>
    <xf numFmtId="165" fontId="7" fillId="0" borderId="2" xfId="0" applyNumberFormat="1" applyFont="1" applyBorder="1" applyAlignment="1" applyProtection="1">
      <alignment horizontal="centerContinuous" vertical="center"/>
    </xf>
    <xf numFmtId="8" fontId="10" fillId="0" borderId="12" xfId="0" applyNumberFormat="1" applyFont="1" applyBorder="1" applyAlignment="1" applyProtection="1">
      <alignment horizontal="centerContinuous" vertical="center"/>
    </xf>
    <xf numFmtId="8" fontId="10" fillId="0" borderId="13" xfId="0" applyNumberFormat="1" applyFont="1" applyBorder="1" applyAlignment="1" applyProtection="1">
      <alignment horizontal="centerContinuous" vertical="center"/>
    </xf>
    <xf numFmtId="8" fontId="10" fillId="0" borderId="14" xfId="0" applyNumberFormat="1" applyFont="1" applyBorder="1" applyAlignment="1" applyProtection="1">
      <alignment horizontal="centerContinuous" vertical="center"/>
    </xf>
    <xf numFmtId="8" fontId="10" fillId="0" borderId="0" xfId="0" applyNumberFormat="1" applyFont="1" applyBorder="1" applyAlignment="1" applyProtection="1">
      <alignment horizontal="center" vertical="center"/>
    </xf>
    <xf numFmtId="8" fontId="7" fillId="0" borderId="2" xfId="0" applyNumberFormat="1" applyFont="1" applyBorder="1" applyAlignment="1" applyProtection="1">
      <alignment horizontal="center" vertical="center" wrapText="1"/>
    </xf>
    <xf numFmtId="8" fontId="10" fillId="0" borderId="6" xfId="0" applyNumberFormat="1" applyFont="1" applyBorder="1" applyAlignment="1" applyProtection="1">
      <alignment horizontal="right" vertical="center"/>
    </xf>
    <xf numFmtId="8" fontId="10" fillId="0" borderId="0" xfId="0" applyNumberFormat="1" applyFont="1" applyAlignment="1" applyProtection="1">
      <alignment horizontal="center" vertical="center"/>
    </xf>
    <xf numFmtId="8" fontId="7" fillId="0" borderId="35" xfId="0" applyNumberFormat="1" applyFont="1" applyBorder="1" applyAlignment="1" applyProtection="1">
      <alignment horizontal="center" vertical="center"/>
    </xf>
    <xf numFmtId="8" fontId="5" fillId="0" borderId="36" xfId="0" applyNumberFormat="1" applyFont="1" applyBorder="1" applyAlignment="1" applyProtection="1">
      <alignment horizontal="center" vertical="center"/>
    </xf>
    <xf numFmtId="8" fontId="5" fillId="0" borderId="37" xfId="0" applyNumberFormat="1" applyFont="1" applyBorder="1" applyAlignment="1" applyProtection="1">
      <alignment horizontal="center" vertical="center"/>
    </xf>
    <xf numFmtId="8" fontId="7" fillId="0" borderId="19" xfId="0" applyNumberFormat="1" applyFont="1" applyBorder="1" applyAlignment="1" applyProtection="1">
      <alignment horizontal="center" vertical="center"/>
    </xf>
    <xf numFmtId="8" fontId="5" fillId="0" borderId="15" xfId="0" applyNumberFormat="1" applyFont="1" applyBorder="1" applyAlignment="1" applyProtection="1">
      <alignment horizontal="center" vertical="center"/>
    </xf>
    <xf numFmtId="8" fontId="5" fillId="0" borderId="20" xfId="0" applyNumberFormat="1" applyFont="1" applyBorder="1" applyAlignment="1" applyProtection="1">
      <alignment horizontal="center" vertical="center"/>
    </xf>
    <xf numFmtId="8" fontId="11" fillId="0" borderId="0" xfId="0" applyNumberFormat="1" applyFont="1" applyAlignment="1" applyProtection="1">
      <alignment horizontal="center" vertical="center"/>
    </xf>
    <xf numFmtId="0" fontId="7" fillId="0" borderId="17" xfId="0" applyNumberFormat="1" applyFont="1" applyBorder="1" applyAlignment="1" applyProtection="1">
      <alignment horizontal="center" vertical="center"/>
    </xf>
    <xf numFmtId="8" fontId="7" fillId="0" borderId="25" xfId="0" applyNumberFormat="1" applyFont="1" applyBorder="1" applyAlignment="1" applyProtection="1">
      <alignment horizontal="center" vertical="center"/>
    </xf>
    <xf numFmtId="8" fontId="7" fillId="0" borderId="1" xfId="0" applyNumberFormat="1" applyFont="1" applyBorder="1" applyAlignment="1" applyProtection="1">
      <alignment horizontal="center" vertical="center"/>
    </xf>
    <xf numFmtId="8" fontId="7" fillId="0" borderId="26" xfId="0" applyNumberFormat="1" applyFont="1" applyBorder="1" applyAlignment="1" applyProtection="1">
      <alignment horizontal="center" vertical="center"/>
    </xf>
    <xf numFmtId="8" fontId="7" fillId="0" borderId="18" xfId="0" applyNumberFormat="1" applyFont="1" applyBorder="1" applyAlignment="1" applyProtection="1">
      <alignment horizontal="center" vertical="center" wrapText="1"/>
    </xf>
    <xf numFmtId="8" fontId="7" fillId="0" borderId="33" xfId="0" applyNumberFormat="1" applyFont="1" applyBorder="1" applyAlignment="1" applyProtection="1">
      <alignment horizontal="center" vertical="center"/>
    </xf>
    <xf numFmtId="8" fontId="7" fillId="0" borderId="27" xfId="0" applyNumberFormat="1" applyFont="1" applyBorder="1" applyAlignment="1" applyProtection="1">
      <alignment horizontal="center" vertical="center"/>
    </xf>
    <xf numFmtId="8" fontId="7" fillId="0" borderId="28" xfId="0" applyNumberFormat="1" applyFont="1" applyBorder="1" applyAlignment="1" applyProtection="1">
      <alignment horizontal="center" vertical="center"/>
    </xf>
    <xf numFmtId="8" fontId="7" fillId="0" borderId="29" xfId="0" applyNumberFormat="1" applyFont="1" applyBorder="1" applyAlignment="1" applyProtection="1">
      <alignment horizontal="center" vertical="center"/>
    </xf>
    <xf numFmtId="8" fontId="7" fillId="0" borderId="34" xfId="0" applyNumberFormat="1" applyFont="1" applyBorder="1" applyAlignment="1" applyProtection="1">
      <alignment horizontal="center" vertical="center"/>
    </xf>
    <xf numFmtId="8" fontId="7" fillId="0" borderId="0" xfId="0" applyNumberFormat="1" applyFont="1" applyAlignment="1" applyProtection="1">
      <alignment horizontal="left" vertical="center"/>
    </xf>
    <xf numFmtId="8" fontId="10" fillId="0" borderId="0" xfId="0" applyNumberFormat="1" applyFont="1" applyAlignment="1" applyProtection="1">
      <alignment horizontal="right" vertical="center"/>
    </xf>
    <xf numFmtId="8" fontId="7" fillId="0" borderId="69" xfId="0" applyNumberFormat="1" applyFont="1" applyBorder="1" applyAlignment="1" applyProtection="1">
      <alignment horizontal="center" vertical="center"/>
    </xf>
    <xf numFmtId="8" fontId="7" fillId="0" borderId="23" xfId="0" applyNumberFormat="1" applyFont="1" applyBorder="1" applyAlignment="1" applyProtection="1">
      <alignment horizontal="center" vertical="center"/>
    </xf>
    <xf numFmtId="164" fontId="7" fillId="0" borderId="6" xfId="0" applyNumberFormat="1" applyFont="1" applyBorder="1" applyProtection="1"/>
    <xf numFmtId="8" fontId="7" fillId="0" borderId="6" xfId="0" applyNumberFormat="1" applyFont="1" applyBorder="1" applyAlignment="1" applyProtection="1">
      <alignment horizontal="center" vertical="center"/>
    </xf>
    <xf numFmtId="8" fontId="7" fillId="0" borderId="0" xfId="0" applyNumberFormat="1" applyFont="1" applyBorder="1" applyAlignment="1" applyProtection="1">
      <alignment horizontal="center" vertical="center"/>
    </xf>
    <xf numFmtId="8" fontId="7" fillId="0" borderId="0" xfId="0" applyNumberFormat="1" applyFont="1" applyBorder="1" applyAlignment="1" applyProtection="1">
      <alignment horizontal="center" vertical="center" wrapText="1"/>
    </xf>
    <xf numFmtId="0" fontId="5" fillId="0" borderId="0" xfId="0" applyFont="1" applyAlignment="1" applyProtection="1">
      <alignment horizontal="right"/>
    </xf>
    <xf numFmtId="164" fontId="7" fillId="0" borderId="30" xfId="0" applyNumberFormat="1" applyFont="1" applyBorder="1" applyProtection="1"/>
    <xf numFmtId="164" fontId="7" fillId="0" borderId="69" xfId="0" applyNumberFormat="1" applyFont="1" applyBorder="1" applyProtection="1"/>
    <xf numFmtId="8" fontId="10" fillId="0" borderId="0" xfId="0" applyNumberFormat="1" applyFont="1" applyAlignment="1" applyProtection="1">
      <alignment horizontal="left" vertical="center"/>
    </xf>
    <xf numFmtId="8" fontId="7" fillId="0" borderId="70" xfId="0" applyNumberFormat="1" applyFont="1" applyBorder="1" applyAlignment="1" applyProtection="1">
      <alignment horizontal="center" vertical="center"/>
    </xf>
    <xf numFmtId="8" fontId="10" fillId="0" borderId="0" xfId="0" applyNumberFormat="1" applyFont="1" applyAlignment="1" applyProtection="1">
      <alignment horizontal="center" vertical="center" wrapText="1"/>
    </xf>
    <xf numFmtId="8" fontId="12" fillId="0" borderId="0" xfId="0" applyNumberFormat="1" applyFont="1" applyBorder="1" applyAlignment="1" applyProtection="1">
      <alignment vertical="center" wrapText="1"/>
    </xf>
    <xf numFmtId="8" fontId="3" fillId="0" borderId="7" xfId="0" applyNumberFormat="1" applyFont="1" applyBorder="1" applyAlignment="1" applyProtection="1">
      <alignment vertical="center" wrapText="1"/>
    </xf>
    <xf numFmtId="8" fontId="12" fillId="0" borderId="8" xfId="0" applyNumberFormat="1" applyFont="1" applyBorder="1" applyAlignment="1" applyProtection="1">
      <alignment vertical="center" wrapText="1"/>
    </xf>
    <xf numFmtId="8" fontId="12" fillId="0" borderId="9" xfId="0" applyNumberFormat="1" applyFont="1" applyBorder="1" applyAlignment="1" applyProtection="1">
      <alignment vertical="center" wrapText="1"/>
    </xf>
    <xf numFmtId="8" fontId="7" fillId="0" borderId="70" xfId="0" applyNumberFormat="1" applyFont="1" applyBorder="1" applyAlignment="1" applyProtection="1">
      <alignment horizontal="center" vertical="center" wrapText="1"/>
    </xf>
    <xf numFmtId="8" fontId="13" fillId="0" borderId="0" xfId="0" applyNumberFormat="1" applyFont="1" applyAlignment="1" applyProtection="1">
      <alignment horizontal="center" vertical="center"/>
    </xf>
    <xf numFmtId="8" fontId="5" fillId="0" borderId="16" xfId="0" applyNumberFormat="1" applyFont="1" applyBorder="1" applyAlignment="1" applyProtection="1">
      <alignment horizontal="left" vertical="center"/>
    </xf>
    <xf numFmtId="8" fontId="12" fillId="0" borderId="0" xfId="0" applyNumberFormat="1" applyFont="1" applyBorder="1" applyAlignment="1" applyProtection="1">
      <alignment horizontal="left" vertical="center"/>
    </xf>
    <xf numFmtId="8" fontId="12" fillId="0" borderId="53" xfId="0" applyNumberFormat="1" applyFont="1" applyBorder="1" applyAlignment="1" applyProtection="1">
      <alignment horizontal="left" vertical="center"/>
    </xf>
    <xf numFmtId="8" fontId="5" fillId="0" borderId="10" xfId="0" applyNumberFormat="1" applyFont="1" applyBorder="1" applyAlignment="1" applyProtection="1">
      <alignment horizontal="left" vertical="center"/>
    </xf>
    <xf numFmtId="8" fontId="10" fillId="0" borderId="11" xfId="0" applyNumberFormat="1" applyFont="1" applyBorder="1" applyAlignment="1" applyProtection="1">
      <alignment horizontal="center" vertical="center"/>
    </xf>
    <xf numFmtId="8" fontId="7" fillId="0" borderId="0" xfId="0" quotePrefix="1" applyNumberFormat="1" applyFont="1" applyAlignment="1" applyProtection="1">
      <alignment horizontal="center" vertical="center"/>
    </xf>
    <xf numFmtId="8" fontId="7" fillId="0" borderId="0" xfId="0" applyNumberFormat="1" applyFont="1" applyFill="1" applyAlignment="1" applyProtection="1">
      <alignment horizontal="center" vertical="center"/>
    </xf>
    <xf numFmtId="8" fontId="7" fillId="0" borderId="0" xfId="0" applyNumberFormat="1" applyFont="1" applyFill="1" applyAlignment="1" applyProtection="1">
      <alignment horizontal="center" vertical="center" wrapText="1"/>
    </xf>
    <xf numFmtId="8" fontId="7" fillId="0" borderId="0" xfId="0" applyNumberFormat="1" applyFont="1" applyFill="1" applyAlignment="1" applyProtection="1">
      <alignment horizontal="left" vertical="center"/>
    </xf>
    <xf numFmtId="8" fontId="7" fillId="0" borderId="0" xfId="0" applyNumberFormat="1" applyFont="1" applyFill="1" applyAlignment="1" applyProtection="1">
      <alignment horizontal="right" vertical="center"/>
    </xf>
    <xf numFmtId="8" fontId="7" fillId="6" borderId="0" xfId="0" applyNumberFormat="1" applyFont="1" applyFill="1" applyAlignment="1" applyProtection="1">
      <alignment horizontal="left" vertical="center"/>
    </xf>
    <xf numFmtId="8" fontId="7" fillId="6" borderId="0" xfId="0" applyNumberFormat="1" applyFont="1" applyFill="1" applyAlignment="1" applyProtection="1">
      <alignment horizontal="center" vertical="center"/>
    </xf>
    <xf numFmtId="8" fontId="7" fillId="6" borderId="0" xfId="0" applyNumberFormat="1" applyFont="1" applyFill="1" applyAlignment="1" applyProtection="1">
      <alignment horizontal="center" vertical="center" wrapText="1"/>
    </xf>
    <xf numFmtId="8" fontId="7" fillId="6" borderId="0" xfId="0" quotePrefix="1" applyNumberFormat="1" applyFont="1" applyFill="1" applyAlignment="1" applyProtection="1">
      <alignment horizontal="center" vertical="center"/>
    </xf>
    <xf numFmtId="8" fontId="7" fillId="6" borderId="70" xfId="0" applyNumberFormat="1" applyFont="1" applyFill="1" applyBorder="1" applyAlignment="1" applyProtection="1">
      <alignment horizontal="center" vertical="center"/>
    </xf>
    <xf numFmtId="8" fontId="10" fillId="6" borderId="0" xfId="0" applyNumberFormat="1" applyFont="1" applyFill="1" applyAlignment="1" applyProtection="1">
      <alignment horizontal="left" vertical="center"/>
    </xf>
    <xf numFmtId="8" fontId="10" fillId="0" borderId="0" xfId="0" quotePrefix="1" applyNumberFormat="1" applyFont="1" applyAlignment="1" applyProtection="1">
      <alignment horizontal="center" vertical="center"/>
    </xf>
    <xf numFmtId="8" fontId="13" fillId="6" borderId="0" xfId="0" applyNumberFormat="1" applyFont="1" applyFill="1" applyAlignment="1" applyProtection="1">
      <alignment horizontal="center" vertical="center"/>
    </xf>
    <xf numFmtId="8" fontId="7" fillId="6" borderId="0" xfId="0" applyNumberFormat="1" applyFont="1" applyFill="1" applyAlignment="1" applyProtection="1">
      <alignment horizontal="right" vertical="center"/>
    </xf>
    <xf numFmtId="8" fontId="13" fillId="0" borderId="0" xfId="0" quotePrefix="1" applyNumberFormat="1" applyFont="1" applyAlignment="1" applyProtection="1">
      <alignment horizontal="center" vertical="center"/>
    </xf>
    <xf numFmtId="8" fontId="6" fillId="0" borderId="0" xfId="0" applyNumberFormat="1" applyFont="1" applyProtection="1"/>
    <xf numFmtId="8" fontId="7" fillId="0" borderId="0" xfId="0" applyNumberFormat="1" applyFont="1" applyAlignment="1" applyProtection="1">
      <alignment horizontal="left"/>
    </xf>
    <xf numFmtId="8" fontId="7" fillId="0" borderId="0" xfId="0" applyNumberFormat="1" applyFont="1" applyAlignment="1" applyProtection="1">
      <alignment horizontal="center"/>
    </xf>
    <xf numFmtId="8" fontId="7" fillId="0" borderId="0" xfId="0" applyNumberFormat="1" applyFont="1" applyProtection="1"/>
    <xf numFmtId="8" fontId="7" fillId="0" borderId="0" xfId="0" applyNumberFormat="1" applyFont="1" applyAlignment="1" applyProtection="1">
      <alignment horizontal="right"/>
    </xf>
    <xf numFmtId="8" fontId="7" fillId="0" borderId="0" xfId="0" applyNumberFormat="1" applyFont="1" applyBorder="1" applyAlignment="1" applyProtection="1">
      <alignment horizontal="center"/>
    </xf>
    <xf numFmtId="8" fontId="7" fillId="0" borderId="7" xfId="0" applyNumberFormat="1" applyFont="1" applyBorder="1" applyAlignment="1" applyProtection="1">
      <alignment horizontal="center"/>
    </xf>
    <xf numFmtId="8" fontId="9" fillId="0" borderId="35" xfId="0" applyNumberFormat="1" applyFont="1" applyBorder="1" applyAlignment="1" applyProtection="1">
      <alignment horizontal="center"/>
    </xf>
    <xf numFmtId="8" fontId="10" fillId="0" borderId="37" xfId="0" applyNumberFormat="1" applyFont="1" applyBorder="1" applyAlignment="1" applyProtection="1">
      <alignment horizontal="center"/>
    </xf>
    <xf numFmtId="8" fontId="7" fillId="0" borderId="0" xfId="0" applyNumberFormat="1" applyFont="1" applyBorder="1" applyAlignment="1" applyProtection="1">
      <alignment horizontal="right"/>
    </xf>
    <xf numFmtId="8" fontId="7" fillId="0" borderId="16" xfId="0" applyNumberFormat="1" applyFont="1" applyBorder="1" applyAlignment="1" applyProtection="1">
      <alignment horizontal="center"/>
    </xf>
    <xf numFmtId="8" fontId="10" fillId="0" borderId="21" xfId="0" applyNumberFormat="1" applyFont="1" applyBorder="1" applyAlignment="1" applyProtection="1">
      <alignment horizontal="center"/>
    </xf>
    <xf numFmtId="8" fontId="10" fillId="0" borderId="22" xfId="0" applyNumberFormat="1" applyFont="1" applyBorder="1" applyAlignment="1" applyProtection="1">
      <alignment horizontal="center"/>
    </xf>
    <xf numFmtId="8" fontId="7" fillId="0" borderId="10" xfId="0" applyNumberFormat="1" applyFont="1" applyBorder="1" applyAlignment="1" applyProtection="1">
      <alignment horizontal="center"/>
    </xf>
    <xf numFmtId="8" fontId="10" fillId="0" borderId="23" xfId="0" applyNumberFormat="1" applyFont="1" applyBorder="1" applyAlignment="1" applyProtection="1">
      <alignment horizontal="center"/>
    </xf>
    <xf numFmtId="0" fontId="7" fillId="0" borderId="17" xfId="0" applyNumberFormat="1" applyFont="1" applyBorder="1" applyAlignment="1" applyProtection="1">
      <alignment horizontal="center"/>
    </xf>
    <xf numFmtId="8" fontId="7" fillId="0" borderId="25" xfId="0" applyNumberFormat="1" applyFont="1" applyBorder="1" applyProtection="1"/>
    <xf numFmtId="8" fontId="7" fillId="0" borderId="5" xfId="0" applyNumberFormat="1" applyFont="1" applyBorder="1" applyProtection="1"/>
    <xf numFmtId="8" fontId="7" fillId="0" borderId="26" xfId="0" applyNumberFormat="1" applyFont="1" applyBorder="1" applyProtection="1"/>
    <xf numFmtId="8" fontId="10" fillId="0" borderId="0" xfId="0" applyNumberFormat="1" applyFont="1" applyBorder="1" applyAlignment="1" applyProtection="1">
      <alignment horizontal="right"/>
    </xf>
    <xf numFmtId="8" fontId="7" fillId="0" borderId="1" xfId="0" applyNumberFormat="1" applyFont="1" applyBorder="1" applyAlignment="1" applyProtection="1">
      <alignment horizontal="right"/>
    </xf>
    <xf numFmtId="8" fontId="7" fillId="0" borderId="0" xfId="0" applyNumberFormat="1" applyFont="1" applyBorder="1" applyProtection="1"/>
    <xf numFmtId="8" fontId="7" fillId="0" borderId="1" xfId="0" applyNumberFormat="1" applyFont="1" applyBorder="1" applyProtection="1"/>
    <xf numFmtId="8" fontId="7" fillId="0" borderId="6" xfId="0" applyNumberFormat="1" applyFont="1" applyBorder="1" applyProtection="1"/>
    <xf numFmtId="8" fontId="7" fillId="0" borderId="0" xfId="0" quotePrefix="1" applyNumberFormat="1" applyFont="1" applyBorder="1" applyAlignment="1" applyProtection="1">
      <alignment horizontal="right"/>
    </xf>
    <xf numFmtId="8" fontId="7" fillId="0" borderId="27" xfId="0" applyNumberFormat="1" applyFont="1" applyBorder="1" applyProtection="1"/>
    <xf numFmtId="8" fontId="7" fillId="0" borderId="28" xfId="0" applyNumberFormat="1" applyFont="1" applyBorder="1" applyProtection="1"/>
    <xf numFmtId="8" fontId="7" fillId="0" borderId="29" xfId="0" applyNumberFormat="1" applyFont="1" applyBorder="1" applyProtection="1"/>
    <xf numFmtId="8" fontId="10" fillId="0" borderId="0" xfId="0" applyNumberFormat="1" applyFont="1" applyAlignment="1" applyProtection="1">
      <alignment horizontal="center"/>
    </xf>
    <xf numFmtId="8" fontId="10" fillId="0" borderId="0" xfId="0" applyNumberFormat="1" applyFont="1" applyBorder="1" applyProtection="1"/>
    <xf numFmtId="8" fontId="10" fillId="0" borderId="0" xfId="0" applyNumberFormat="1" applyFont="1" applyBorder="1" applyAlignment="1" applyProtection="1">
      <alignment horizontal="center"/>
    </xf>
    <xf numFmtId="8" fontId="10" fillId="0" borderId="0" xfId="0" quotePrefix="1" applyNumberFormat="1" applyFont="1" applyBorder="1" applyAlignment="1" applyProtection="1">
      <alignment horizontal="left"/>
    </xf>
    <xf numFmtId="8" fontId="10" fillId="0" borderId="0" xfId="0" quotePrefix="1" applyNumberFormat="1" applyFont="1" applyBorder="1" applyAlignment="1" applyProtection="1">
      <alignment horizontal="right"/>
    </xf>
    <xf numFmtId="8" fontId="10" fillId="0" borderId="0" xfId="0" applyNumberFormat="1" applyFont="1" applyBorder="1" applyAlignment="1" applyProtection="1">
      <alignment horizontal="left"/>
    </xf>
    <xf numFmtId="165" fontId="7" fillId="0" borderId="0" xfId="0" applyNumberFormat="1" applyFont="1" applyAlignment="1" applyProtection="1">
      <alignment horizontal="center"/>
    </xf>
    <xf numFmtId="165" fontId="7" fillId="0" borderId="0" xfId="0" applyNumberFormat="1" applyFont="1" applyAlignment="1" applyProtection="1">
      <alignment horizontal="centerContinuous"/>
    </xf>
    <xf numFmtId="8" fontId="8" fillId="0" borderId="0" xfId="0" applyNumberFormat="1" applyFont="1" applyAlignment="1" applyProtection="1">
      <alignment horizontal="centerContinuous"/>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Font="1"/>
    <xf numFmtId="0" fontId="5" fillId="0" borderId="17" xfId="0" applyFont="1" applyBorder="1" applyAlignment="1"/>
    <xf numFmtId="0" fontId="3" fillId="0" borderId="18" xfId="0" applyFont="1" applyBorder="1" applyAlignment="1"/>
    <xf numFmtId="0" fontId="3" fillId="0" borderId="0" xfId="0" applyFont="1" applyAlignment="1" applyProtection="1">
      <alignment horizontal="center" wrapText="1"/>
    </xf>
    <xf numFmtId="0" fontId="10" fillId="7" borderId="17" xfId="0" applyFont="1" applyFill="1" applyBorder="1" applyAlignment="1" applyProtection="1">
      <alignment horizontal="center"/>
      <protection locked="0"/>
    </xf>
    <xf numFmtId="0" fontId="10" fillId="7" borderId="63" xfId="0" applyFont="1" applyFill="1" applyBorder="1" applyAlignment="1" applyProtection="1">
      <alignment horizontal="center"/>
      <protection locked="0"/>
    </xf>
    <xf numFmtId="0" fontId="10" fillId="7" borderId="18" xfId="0" applyFont="1" applyFill="1" applyBorder="1" applyAlignment="1" applyProtection="1">
      <alignment horizontal="center"/>
      <protection locked="0"/>
    </xf>
    <xf numFmtId="165" fontId="14" fillId="7" borderId="17" xfId="0" applyNumberFormat="1" applyFont="1" applyFill="1" applyBorder="1" applyAlignment="1" applyProtection="1">
      <alignment horizontal="center"/>
      <protection locked="0"/>
    </xf>
    <xf numFmtId="165" fontId="14" fillId="7" borderId="63" xfId="0" applyNumberFormat="1" applyFont="1" applyFill="1" applyBorder="1" applyAlignment="1" applyProtection="1">
      <alignment horizontal="center"/>
      <protection locked="0"/>
    </xf>
    <xf numFmtId="165" fontId="14" fillId="7" borderId="18" xfId="0" applyNumberFormat="1" applyFont="1" applyFill="1" applyBorder="1" applyAlignment="1" applyProtection="1">
      <alignment horizontal="center"/>
      <protection locked="0"/>
    </xf>
    <xf numFmtId="0" fontId="9" fillId="0" borderId="58" xfId="1" applyFont="1" applyBorder="1" applyAlignment="1" applyProtection="1">
      <alignment horizontal="center" wrapText="1"/>
    </xf>
    <xf numFmtId="0" fontId="9" fillId="0" borderId="57" xfId="1" applyFont="1" applyBorder="1" applyAlignment="1" applyProtection="1">
      <alignment horizontal="center" wrapText="1"/>
    </xf>
    <xf numFmtId="8" fontId="7" fillId="0" borderId="39" xfId="0" applyNumberFormat="1" applyFont="1" applyBorder="1" applyAlignment="1" applyProtection="1">
      <alignment horizontal="center" vertical="center" wrapText="1"/>
    </xf>
    <xf numFmtId="8" fontId="7" fillId="0" borderId="22" xfId="0" applyNumberFormat="1" applyFont="1" applyBorder="1" applyAlignment="1" applyProtection="1">
      <alignment horizontal="center" vertical="center" wrapText="1"/>
    </xf>
    <xf numFmtId="8" fontId="7" fillId="0" borderId="24" xfId="0" applyNumberFormat="1" applyFont="1" applyBorder="1" applyAlignment="1" applyProtection="1">
      <alignment horizontal="center" vertical="center" wrapText="1"/>
    </xf>
    <xf numFmtId="8" fontId="10" fillId="0" borderId="21" xfId="0" applyNumberFormat="1" applyFont="1" applyBorder="1" applyAlignment="1" applyProtection="1">
      <alignment horizontal="center" vertical="center" wrapText="1"/>
    </xf>
    <xf numFmtId="8" fontId="10" fillId="0" borderId="23" xfId="0" applyNumberFormat="1" applyFont="1" applyBorder="1" applyAlignment="1" applyProtection="1">
      <alignment horizontal="center" vertical="center" wrapText="1"/>
    </xf>
    <xf numFmtId="8" fontId="10" fillId="0" borderId="4" xfId="0" applyNumberFormat="1" applyFont="1" applyBorder="1" applyAlignment="1" applyProtection="1">
      <alignment horizontal="center" vertical="center" wrapText="1"/>
    </xf>
    <xf numFmtId="8" fontId="10" fillId="0" borderId="5" xfId="0" applyNumberFormat="1" applyFont="1" applyBorder="1" applyAlignment="1" applyProtection="1">
      <alignment horizontal="center" vertical="center" wrapText="1"/>
    </xf>
    <xf numFmtId="8" fontId="10" fillId="0" borderId="22" xfId="0" applyNumberFormat="1" applyFont="1" applyBorder="1" applyAlignment="1" applyProtection="1">
      <alignment horizontal="center" vertical="center" wrapText="1"/>
    </xf>
    <xf numFmtId="8" fontId="10" fillId="0" borderId="24" xfId="0" applyNumberFormat="1" applyFont="1" applyBorder="1" applyAlignment="1" applyProtection="1">
      <alignment horizontal="center" vertical="center" wrapText="1"/>
    </xf>
    <xf numFmtId="8" fontId="10" fillId="0" borderId="38" xfId="0" applyNumberFormat="1" applyFont="1" applyBorder="1" applyAlignment="1" applyProtection="1">
      <alignment horizontal="center" vertical="center" wrapText="1"/>
    </xf>
    <xf numFmtId="8" fontId="7" fillId="0" borderId="9" xfId="0" applyNumberFormat="1" applyFont="1" applyBorder="1" applyAlignment="1" applyProtection="1">
      <alignment horizontal="center" vertical="center" wrapText="1"/>
    </xf>
    <xf numFmtId="8" fontId="7" fillId="0" borderId="53" xfId="0" applyNumberFormat="1" applyFont="1" applyBorder="1" applyAlignment="1" applyProtection="1">
      <alignment horizontal="center" vertical="center" wrapText="1"/>
    </xf>
    <xf numFmtId="8" fontId="7" fillId="0" borderId="11" xfId="0" applyNumberFormat="1" applyFont="1" applyBorder="1" applyAlignment="1" applyProtection="1">
      <alignment horizontal="center" vertical="center" wrapText="1"/>
    </xf>
    <xf numFmtId="8" fontId="10" fillId="0" borderId="30" xfId="0" applyNumberFormat="1" applyFont="1" applyBorder="1" applyAlignment="1" applyProtection="1">
      <alignment horizontal="center" vertical="center" wrapText="1"/>
    </xf>
    <xf numFmtId="8" fontId="10" fillId="0" borderId="31" xfId="0" applyNumberFormat="1" applyFont="1" applyBorder="1" applyAlignment="1" applyProtection="1">
      <alignment horizontal="center" vertical="center" wrapText="1"/>
    </xf>
    <xf numFmtId="8" fontId="10" fillId="0" borderId="32" xfId="0" applyNumberFormat="1" applyFont="1" applyBorder="1" applyAlignment="1" applyProtection="1">
      <alignment horizontal="center" vertical="center" wrapText="1"/>
    </xf>
    <xf numFmtId="8" fontId="10" fillId="0" borderId="3" xfId="0" applyNumberFormat="1" applyFont="1" applyBorder="1" applyAlignment="1" applyProtection="1">
      <alignment horizontal="center" vertical="center" wrapText="1"/>
    </xf>
    <xf numFmtId="8" fontId="10" fillId="0" borderId="39" xfId="0" applyNumberFormat="1" applyFont="1" applyBorder="1" applyAlignment="1" applyProtection="1">
      <alignment horizontal="center" vertical="center" wrapText="1"/>
    </xf>
    <xf numFmtId="8" fontId="10" fillId="0" borderId="36" xfId="0" applyNumberFormat="1" applyFont="1" applyBorder="1" applyAlignment="1" applyProtection="1">
      <alignment horizontal="center"/>
    </xf>
    <xf numFmtId="8" fontId="5" fillId="0" borderId="4" xfId="0" applyNumberFormat="1" applyFont="1" applyBorder="1" applyAlignment="1" applyProtection="1">
      <alignment horizontal="center"/>
    </xf>
    <xf numFmtId="8" fontId="5" fillId="0" borderId="5" xfId="0" applyNumberFormat="1" applyFont="1" applyBorder="1" applyAlignment="1" applyProtection="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showGridLines="0" tabSelected="1" zoomScaleNormal="100" workbookViewId="0">
      <selection activeCell="B21" sqref="B21:J22"/>
    </sheetView>
  </sheetViews>
  <sheetFormatPr defaultColWidth="8.88671875" defaultRowHeight="15.75" x14ac:dyDescent="0.25"/>
  <cols>
    <col min="1" max="1" width="11" style="1" customWidth="1"/>
    <col min="2" max="2" width="11.44140625" style="1" customWidth="1"/>
    <col min="3" max="14" width="8.88671875" style="1"/>
    <col min="15" max="15" width="0" style="1" hidden="1" customWidth="1"/>
    <col min="16" max="16384" width="8.88671875" style="1"/>
  </cols>
  <sheetData>
    <row r="1" spans="1:15" ht="14.25" customHeight="1" x14ac:dyDescent="0.25">
      <c r="A1" s="230" t="s">
        <v>104</v>
      </c>
      <c r="B1" s="230"/>
      <c r="C1" s="230"/>
      <c r="D1" s="230"/>
      <c r="E1" s="230"/>
      <c r="F1" s="230"/>
      <c r="G1" s="230"/>
      <c r="H1" s="230"/>
      <c r="I1" s="230"/>
    </row>
    <row r="2" spans="1:15" x14ac:dyDescent="0.25">
      <c r="A2" s="230"/>
      <c r="B2" s="230"/>
      <c r="C2" s="230"/>
      <c r="D2" s="230"/>
      <c r="E2" s="230"/>
      <c r="F2" s="230"/>
      <c r="G2" s="230"/>
      <c r="H2" s="230"/>
      <c r="I2" s="230"/>
      <c r="O2" s="1" t="s">
        <v>85</v>
      </c>
    </row>
    <row r="3" spans="1:15" x14ac:dyDescent="0.25">
      <c r="A3" s="230"/>
      <c r="B3" s="230"/>
      <c r="C3" s="230"/>
      <c r="D3" s="230"/>
      <c r="E3" s="230"/>
      <c r="F3" s="230"/>
      <c r="G3" s="230"/>
      <c r="H3" s="230"/>
      <c r="I3" s="230"/>
    </row>
    <row r="4" spans="1:15" x14ac:dyDescent="0.25">
      <c r="A4" s="230"/>
      <c r="B4" s="230"/>
      <c r="C4" s="230"/>
      <c r="D4" s="230"/>
      <c r="E4" s="230"/>
      <c r="F4" s="230"/>
      <c r="G4" s="230"/>
      <c r="H4" s="230"/>
      <c r="I4" s="230"/>
    </row>
    <row r="5" spans="1:15" x14ac:dyDescent="0.25">
      <c r="A5" s="2" t="s">
        <v>58</v>
      </c>
      <c r="B5" s="3"/>
    </row>
    <row r="6" spans="1:15" x14ac:dyDescent="0.25">
      <c r="B6" s="4" t="s">
        <v>105</v>
      </c>
      <c r="C6" s="4"/>
      <c r="D6" s="4"/>
      <c r="E6" s="4"/>
      <c r="F6" s="4"/>
      <c r="G6" s="4"/>
      <c r="H6" s="4"/>
      <c r="I6" s="4"/>
      <c r="J6" s="4"/>
    </row>
    <row r="7" spans="1:15" x14ac:dyDescent="0.25">
      <c r="B7" s="4"/>
      <c r="C7" s="4"/>
      <c r="D7" s="4"/>
      <c r="E7" s="4"/>
      <c r="F7" s="4"/>
      <c r="G7" s="4"/>
      <c r="H7" s="4"/>
      <c r="I7" s="4"/>
      <c r="J7" s="4"/>
    </row>
    <row r="8" spans="1:15" x14ac:dyDescent="0.25">
      <c r="B8" s="230" t="s">
        <v>106</v>
      </c>
      <c r="C8" s="230"/>
      <c r="D8" s="230"/>
      <c r="E8" s="230"/>
      <c r="F8" s="230"/>
      <c r="G8" s="230"/>
      <c r="H8" s="230"/>
      <c r="I8" s="230"/>
      <c r="J8" s="230"/>
    </row>
    <row r="9" spans="1:15" s="5" customFormat="1" x14ac:dyDescent="0.25">
      <c r="B9" s="230"/>
      <c r="C9" s="230"/>
      <c r="D9" s="230"/>
      <c r="E9" s="230"/>
      <c r="F9" s="230"/>
      <c r="G9" s="230"/>
      <c r="H9" s="230"/>
      <c r="I9" s="230"/>
      <c r="J9" s="230"/>
    </row>
    <row r="10" spans="1:15" s="5" customFormat="1" x14ac:dyDescent="0.25">
      <c r="B10" s="6"/>
      <c r="C10" s="6"/>
      <c r="D10" s="6"/>
      <c r="E10" s="6"/>
      <c r="F10" s="6"/>
      <c r="G10" s="6"/>
      <c r="H10" s="6"/>
      <c r="I10" s="6"/>
      <c r="J10" s="6"/>
    </row>
    <row r="11" spans="1:15" s="5" customFormat="1" x14ac:dyDescent="0.25">
      <c r="B11" s="4" t="s">
        <v>107</v>
      </c>
      <c r="C11" s="4"/>
      <c r="D11" s="4"/>
      <c r="E11" s="4"/>
      <c r="F11" s="4"/>
      <c r="G11" s="4"/>
      <c r="H11" s="4"/>
      <c r="I11" s="4"/>
      <c r="J11" s="4"/>
    </row>
    <row r="12" spans="1:15" s="5" customFormat="1" x14ac:dyDescent="0.25">
      <c r="B12" s="4"/>
      <c r="C12" s="4"/>
      <c r="D12" s="4"/>
      <c r="E12" s="4"/>
      <c r="F12" s="4"/>
      <c r="G12" s="4"/>
      <c r="H12" s="4"/>
      <c r="I12" s="4"/>
      <c r="J12" s="4"/>
    </row>
    <row r="13" spans="1:15" ht="13.5" customHeight="1" x14ac:dyDescent="0.25">
      <c r="B13" s="230" t="s">
        <v>61</v>
      </c>
      <c r="C13" s="230"/>
      <c r="D13" s="230"/>
      <c r="E13" s="230"/>
      <c r="F13" s="230"/>
      <c r="G13" s="230"/>
      <c r="H13" s="230"/>
      <c r="I13" s="230"/>
      <c r="J13" s="230"/>
    </row>
    <row r="14" spans="1:15" x14ac:dyDescent="0.25">
      <c r="B14" s="230"/>
      <c r="C14" s="230"/>
      <c r="D14" s="230"/>
      <c r="E14" s="230"/>
      <c r="F14" s="230"/>
      <c r="G14" s="230"/>
      <c r="H14" s="230"/>
      <c r="I14" s="230"/>
      <c r="J14" s="230"/>
    </row>
    <row r="15" spans="1:15" x14ac:dyDescent="0.25">
      <c r="B15" s="230" t="s">
        <v>68</v>
      </c>
      <c r="C15" s="230"/>
      <c r="D15" s="230"/>
      <c r="E15" s="230"/>
      <c r="F15" s="230"/>
      <c r="G15" s="230"/>
      <c r="H15" s="230"/>
      <c r="I15" s="230"/>
      <c r="J15" s="230"/>
    </row>
    <row r="16" spans="1:15" x14ac:dyDescent="0.25">
      <c r="B16" s="230"/>
      <c r="C16" s="230"/>
      <c r="D16" s="230"/>
      <c r="E16" s="230"/>
      <c r="F16" s="230"/>
      <c r="G16" s="230"/>
      <c r="H16" s="230"/>
      <c r="I16" s="230"/>
      <c r="J16" s="230"/>
    </row>
    <row r="17" spans="1:10" x14ac:dyDescent="0.25">
      <c r="A17" s="2" t="s">
        <v>59</v>
      </c>
      <c r="B17" s="7"/>
      <c r="C17" s="8"/>
      <c r="D17" s="8"/>
      <c r="E17" s="8"/>
      <c r="F17" s="8"/>
      <c r="G17" s="8"/>
      <c r="H17" s="8"/>
      <c r="I17" s="8"/>
      <c r="J17" s="8"/>
    </row>
    <row r="18" spans="1:10" x14ac:dyDescent="0.25">
      <c r="B18" s="8"/>
      <c r="C18" s="8"/>
      <c r="D18" s="8"/>
      <c r="E18" s="8"/>
      <c r="F18" s="8"/>
      <c r="G18" s="8"/>
      <c r="H18" s="8"/>
      <c r="I18" s="8"/>
      <c r="J18" s="8"/>
    </row>
    <row r="19" spans="1:10" ht="14.25" customHeight="1" x14ac:dyDescent="0.25">
      <c r="B19" s="230" t="s">
        <v>108</v>
      </c>
      <c r="C19" s="230"/>
      <c r="D19" s="230"/>
      <c r="E19" s="230"/>
      <c r="F19" s="230"/>
      <c r="G19" s="230"/>
      <c r="H19" s="230"/>
      <c r="I19" s="230"/>
      <c r="J19" s="230"/>
    </row>
    <row r="20" spans="1:10" x14ac:dyDescent="0.25">
      <c r="B20" s="8"/>
      <c r="C20" s="8"/>
      <c r="D20" s="8"/>
      <c r="E20" s="8"/>
      <c r="F20" s="8"/>
      <c r="G20" s="8"/>
      <c r="H20" s="8"/>
      <c r="I20" s="8"/>
      <c r="J20" s="8"/>
    </row>
    <row r="21" spans="1:10" ht="15" customHeight="1" x14ac:dyDescent="0.25">
      <c r="B21" s="230" t="s">
        <v>76</v>
      </c>
      <c r="C21" s="230"/>
      <c r="D21" s="230"/>
      <c r="E21" s="230"/>
      <c r="F21" s="230"/>
      <c r="G21" s="230"/>
      <c r="H21" s="230"/>
      <c r="I21" s="230"/>
      <c r="J21" s="230"/>
    </row>
    <row r="22" spans="1:10" x14ac:dyDescent="0.25">
      <c r="B22" s="230"/>
      <c r="C22" s="230"/>
      <c r="D22" s="230"/>
      <c r="E22" s="230"/>
      <c r="F22" s="230"/>
      <c r="G22" s="230"/>
      <c r="H22" s="230"/>
      <c r="I22" s="230"/>
      <c r="J22" s="230"/>
    </row>
    <row r="23" spans="1:10" x14ac:dyDescent="0.25">
      <c r="B23" s="8"/>
      <c r="C23" s="8"/>
      <c r="D23" s="8"/>
      <c r="E23" s="8"/>
      <c r="F23" s="8"/>
      <c r="G23" s="8"/>
      <c r="H23" s="8"/>
      <c r="I23" s="8"/>
      <c r="J23" s="8"/>
    </row>
    <row r="24" spans="1:10" x14ac:dyDescent="0.25">
      <c r="B24" s="230" t="s">
        <v>77</v>
      </c>
      <c r="C24" s="230"/>
      <c r="D24" s="230"/>
      <c r="E24" s="230"/>
      <c r="F24" s="230"/>
      <c r="G24" s="230"/>
      <c r="H24" s="230"/>
      <c r="I24" s="230"/>
      <c r="J24" s="230"/>
    </row>
    <row r="25" spans="1:10" x14ac:dyDescent="0.25">
      <c r="B25" s="230"/>
      <c r="C25" s="230"/>
      <c r="D25" s="230"/>
      <c r="E25" s="230"/>
      <c r="F25" s="230"/>
      <c r="G25" s="230"/>
      <c r="H25" s="230"/>
      <c r="I25" s="230"/>
      <c r="J25" s="230"/>
    </row>
    <row r="26" spans="1:10" x14ac:dyDescent="0.25">
      <c r="B26" s="6"/>
      <c r="C26" s="6"/>
      <c r="D26" s="6"/>
      <c r="E26" s="6"/>
      <c r="F26" s="6"/>
      <c r="G26" s="6"/>
      <c r="H26" s="6"/>
      <c r="I26" s="6"/>
      <c r="J26" s="6"/>
    </row>
    <row r="27" spans="1:10" x14ac:dyDescent="0.25">
      <c r="B27" s="230" t="s">
        <v>31</v>
      </c>
      <c r="C27" s="230"/>
      <c r="D27" s="230"/>
      <c r="E27" s="230"/>
      <c r="F27" s="230"/>
      <c r="G27" s="230"/>
      <c r="H27" s="230"/>
      <c r="I27" s="230"/>
      <c r="J27" s="230"/>
    </row>
    <row r="28" spans="1:10" x14ac:dyDescent="0.25">
      <c r="B28" s="230"/>
      <c r="C28" s="230"/>
      <c r="D28" s="230"/>
      <c r="E28" s="230"/>
      <c r="F28" s="230"/>
      <c r="G28" s="230"/>
      <c r="H28" s="230"/>
      <c r="I28" s="230"/>
      <c r="J28" s="230"/>
    </row>
    <row r="29" spans="1:10" x14ac:dyDescent="0.25">
      <c r="B29" s="9" t="s">
        <v>69</v>
      </c>
      <c r="C29" s="10"/>
      <c r="D29" s="10"/>
      <c r="E29" s="10"/>
      <c r="F29" s="10"/>
      <c r="G29" s="10"/>
      <c r="H29" s="10"/>
      <c r="I29" s="6"/>
      <c r="J29" s="6"/>
    </row>
    <row r="30" spans="1:10" x14ac:dyDescent="0.25">
      <c r="B30" s="9"/>
      <c r="C30" s="10"/>
      <c r="D30" s="10"/>
      <c r="E30" s="10"/>
      <c r="F30" s="10"/>
      <c r="G30" s="10"/>
      <c r="H30" s="10"/>
      <c r="I30" s="6"/>
      <c r="J30" s="6"/>
    </row>
    <row r="31" spans="1:10" s="5" customFormat="1" ht="14.25" customHeight="1" x14ac:dyDescent="0.25">
      <c r="A31" s="11" t="s">
        <v>55</v>
      </c>
      <c r="B31" s="5" t="s">
        <v>62</v>
      </c>
    </row>
    <row r="32" spans="1:10" s="5" customFormat="1" x14ac:dyDescent="0.25">
      <c r="B32" s="5" t="s">
        <v>63</v>
      </c>
    </row>
    <row r="33" spans="1:10" s="5" customFormat="1" x14ac:dyDescent="0.25">
      <c r="B33" s="5" t="s">
        <v>109</v>
      </c>
    </row>
    <row r="34" spans="1:10" s="5" customFormat="1" x14ac:dyDescent="0.25"/>
    <row r="35" spans="1:10" ht="15" customHeight="1" x14ac:dyDescent="0.25">
      <c r="B35" s="230" t="s">
        <v>56</v>
      </c>
      <c r="C35" s="232"/>
      <c r="D35" s="232"/>
      <c r="E35" s="232"/>
      <c r="F35" s="232"/>
      <c r="G35" s="232"/>
      <c r="H35" s="232"/>
      <c r="I35" s="232"/>
      <c r="J35" s="232"/>
    </row>
    <row r="36" spans="1:10" x14ac:dyDescent="0.25">
      <c r="B36" s="232"/>
      <c r="C36" s="232"/>
      <c r="D36" s="232"/>
      <c r="E36" s="232"/>
      <c r="F36" s="232"/>
      <c r="G36" s="232"/>
      <c r="H36" s="232"/>
      <c r="I36" s="232"/>
      <c r="J36" s="232"/>
    </row>
    <row r="38" spans="1:10" x14ac:dyDescent="0.25">
      <c r="B38" s="1" t="s">
        <v>86</v>
      </c>
    </row>
    <row r="39" spans="1:10" x14ac:dyDescent="0.25">
      <c r="B39" s="1" t="s">
        <v>87</v>
      </c>
    </row>
    <row r="40" spans="1:10" x14ac:dyDescent="0.25">
      <c r="B40" s="1" t="s">
        <v>88</v>
      </c>
    </row>
    <row r="41" spans="1:10" s="5" customFormat="1" ht="13.5" customHeight="1" x14ac:dyDescent="0.25">
      <c r="A41" s="1"/>
      <c r="B41" s="1"/>
      <c r="C41" s="1"/>
      <c r="D41" s="1"/>
      <c r="E41" s="1"/>
      <c r="F41" s="1"/>
      <c r="G41" s="1"/>
      <c r="H41" s="1"/>
      <c r="I41" s="1"/>
      <c r="J41" s="1"/>
    </row>
    <row r="42" spans="1:10" s="5" customFormat="1" ht="13.5" customHeight="1" x14ac:dyDescent="0.25">
      <c r="A42" s="1"/>
      <c r="B42" s="12" t="s">
        <v>57</v>
      </c>
      <c r="C42" s="1"/>
      <c r="D42" s="1"/>
      <c r="E42" s="1"/>
      <c r="F42" s="1"/>
      <c r="G42" s="1"/>
      <c r="H42" s="1"/>
      <c r="I42" s="1"/>
      <c r="J42" s="1"/>
    </row>
    <row r="43" spans="1:10" s="5" customFormat="1" ht="13.5" customHeight="1" x14ac:dyDescent="0.25">
      <c r="A43" s="1"/>
      <c r="B43" s="230" t="s">
        <v>64</v>
      </c>
      <c r="C43" s="230"/>
      <c r="D43" s="230"/>
      <c r="E43" s="230"/>
      <c r="F43" s="230"/>
      <c r="G43" s="230"/>
      <c r="H43" s="230"/>
      <c r="I43" s="230"/>
      <c r="J43" s="230"/>
    </row>
    <row r="44" spans="1:10" ht="13.5" customHeight="1" x14ac:dyDescent="0.25">
      <c r="A44" s="5"/>
      <c r="B44" s="9" t="s">
        <v>60</v>
      </c>
      <c r="C44" s="6"/>
      <c r="D44" s="6"/>
      <c r="E44" s="6"/>
      <c r="F44" s="6"/>
      <c r="G44" s="6"/>
      <c r="H44" s="6"/>
      <c r="I44" s="6"/>
      <c r="J44" s="6"/>
    </row>
    <row r="45" spans="1:10" x14ac:dyDescent="0.25">
      <c r="A45" s="5"/>
      <c r="B45" s="9"/>
      <c r="C45" s="6"/>
      <c r="D45" s="6"/>
      <c r="E45" s="6"/>
      <c r="F45" s="6"/>
      <c r="G45" s="6"/>
      <c r="H45" s="6"/>
      <c r="I45" s="6"/>
      <c r="J45" s="6"/>
    </row>
    <row r="46" spans="1:10" x14ac:dyDescent="0.25">
      <c r="A46" s="233" t="s">
        <v>78</v>
      </c>
      <c r="B46" s="234"/>
      <c r="C46" s="6"/>
      <c r="D46" s="6"/>
      <c r="E46" s="6"/>
      <c r="F46" s="6"/>
      <c r="G46" s="6"/>
      <c r="H46" s="6"/>
      <c r="I46" s="6"/>
      <c r="J46" s="6"/>
    </row>
    <row r="47" spans="1:10" x14ac:dyDescent="0.25">
      <c r="A47" s="231" t="s">
        <v>65</v>
      </c>
      <c r="B47" s="232"/>
      <c r="C47" s="232"/>
      <c r="D47" s="232"/>
      <c r="E47" s="232"/>
      <c r="F47" s="232"/>
      <c r="G47" s="232"/>
      <c r="H47" s="232"/>
      <c r="I47" s="232"/>
      <c r="J47" s="232"/>
    </row>
    <row r="48" spans="1:10" x14ac:dyDescent="0.25">
      <c r="A48" s="232"/>
      <c r="B48" s="232"/>
      <c r="C48" s="232"/>
      <c r="D48" s="232"/>
      <c r="E48" s="232"/>
      <c r="F48" s="232"/>
      <c r="G48" s="232"/>
      <c r="H48" s="232"/>
      <c r="I48" s="232"/>
      <c r="J48" s="232"/>
    </row>
    <row r="49" spans="1:10" x14ac:dyDescent="0.25">
      <c r="A49" s="232"/>
      <c r="B49" s="232"/>
      <c r="C49" s="232"/>
      <c r="D49" s="232"/>
      <c r="E49" s="232"/>
      <c r="F49" s="232"/>
      <c r="G49" s="232"/>
      <c r="H49" s="232"/>
      <c r="I49" s="232"/>
      <c r="J49" s="232"/>
    </row>
    <row r="50" spans="1:10" x14ac:dyDescent="0.25">
      <c r="A50" s="231" t="s">
        <v>66</v>
      </c>
      <c r="B50" s="231"/>
      <c r="C50" s="231"/>
      <c r="D50" s="231"/>
      <c r="E50" s="231"/>
      <c r="F50" s="231"/>
      <c r="G50" s="231"/>
      <c r="H50" s="231"/>
      <c r="I50" s="231"/>
      <c r="J50" s="231"/>
    </row>
    <row r="51" spans="1:10" ht="15" customHeight="1" x14ac:dyDescent="0.25">
      <c r="A51" s="231"/>
      <c r="B51" s="231"/>
      <c r="C51" s="231"/>
      <c r="D51" s="231"/>
      <c r="E51" s="231"/>
      <c r="F51" s="231"/>
      <c r="G51" s="231"/>
      <c r="H51" s="231"/>
      <c r="I51" s="231"/>
      <c r="J51" s="231"/>
    </row>
    <row r="52" spans="1:10" x14ac:dyDescent="0.25">
      <c r="A52" s="231"/>
      <c r="B52" s="231"/>
      <c r="C52" s="231"/>
      <c r="D52" s="231"/>
      <c r="E52" s="231"/>
      <c r="F52" s="231"/>
      <c r="G52" s="231"/>
      <c r="H52" s="231"/>
      <c r="I52" s="231"/>
      <c r="J52" s="231"/>
    </row>
    <row r="54" spans="1:10" x14ac:dyDescent="0.25">
      <c r="A54" s="230" t="s">
        <v>67</v>
      </c>
      <c r="B54" s="230"/>
      <c r="C54" s="230"/>
      <c r="D54" s="230"/>
      <c r="E54" s="230"/>
      <c r="F54" s="230"/>
      <c r="G54" s="230"/>
      <c r="H54" s="230"/>
      <c r="I54" s="230"/>
      <c r="J54" s="230"/>
    </row>
    <row r="55" spans="1:10" x14ac:dyDescent="0.25">
      <c r="A55" s="230"/>
      <c r="B55" s="230"/>
      <c r="C55" s="230"/>
      <c r="D55" s="230"/>
      <c r="E55" s="230"/>
      <c r="F55" s="230"/>
      <c r="G55" s="230"/>
      <c r="H55" s="230"/>
      <c r="I55" s="230"/>
      <c r="J55" s="230"/>
    </row>
    <row r="56" spans="1:10" x14ac:dyDescent="0.25">
      <c r="A56" s="230"/>
      <c r="B56" s="230"/>
      <c r="C56" s="230"/>
      <c r="D56" s="230"/>
      <c r="E56" s="230"/>
      <c r="F56" s="230"/>
      <c r="G56" s="230"/>
      <c r="H56" s="230"/>
      <c r="I56" s="230"/>
      <c r="J56" s="230"/>
    </row>
  </sheetData>
  <sheetProtection sheet="1" objects="1" scenarios="1"/>
  <customSheetViews>
    <customSheetView guid="{53395258-DBAA-429A-AE83-555B9B9DE7B8}" scale="90" showGridLines="0" fitToPage="1">
      <selection activeCell="N40" sqref="N40"/>
      <pageMargins left="0.75" right="0.75" top="1" bottom="1" header="0.5" footer="0.5"/>
      <pageSetup scale="78" orientation="portrait" r:id="rId1"/>
      <headerFooter alignWithMargins="0"/>
    </customSheetView>
  </customSheetViews>
  <mergeCells count="14">
    <mergeCell ref="A54:J56"/>
    <mergeCell ref="B13:J14"/>
    <mergeCell ref="B15:J16"/>
    <mergeCell ref="B35:J36"/>
    <mergeCell ref="B21:J22"/>
    <mergeCell ref="A46:B46"/>
    <mergeCell ref="A1:I4"/>
    <mergeCell ref="A50:J52"/>
    <mergeCell ref="A47:J49"/>
    <mergeCell ref="B19:J19"/>
    <mergeCell ref="B27:J28"/>
    <mergeCell ref="B24:J25"/>
    <mergeCell ref="B43:J43"/>
    <mergeCell ref="B8:J9"/>
  </mergeCells>
  <phoneticPr fontId="2" type="noConversion"/>
  <pageMargins left="0.75" right="0.75" top="1" bottom="1" header="0.5" footer="0.5"/>
  <pageSetup scale="68"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N48"/>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30</v>
      </c>
      <c r="K2" s="128" t="str">
        <f>IF('Daily Data'!C4="Enter Date","DATE NOT ENTERED",'Daily Data'!C4+7)</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Data'!AK9),"",'Daily Data'!AK9)</f>
        <v/>
      </c>
      <c r="D8" s="145" t="str">
        <f>IF('Daily Data'!AN9="YES",0,IF(ISBLANK('Daily Data'!AF9),"",'Daily Data'!AF9))</f>
        <v/>
      </c>
      <c r="E8" s="146" t="str">
        <f>IF(ISBLANK('Daily Data'!AK9),"",C8-D8)</f>
        <v/>
      </c>
      <c r="F8" s="144" t="str">
        <f>IF(ISBLANK('Daily Data'!AM9),"",'Daily Data'!AM9)</f>
        <v/>
      </c>
      <c r="G8" s="147" t="str">
        <f>IF(ISBLANK('Daily Data'!AK9),"",Sunday!F8-E8)</f>
        <v/>
      </c>
      <c r="I8" s="148"/>
      <c r="K8" s="144" t="str">
        <f>IF(ISBLANK('Daily Data'!AL9),"",'Daily Data'!AL9)</f>
        <v/>
      </c>
      <c r="L8" s="145" t="str">
        <f>IF('Daily Data'!AN9="yes",0,IF(ISBLANK('Daily Data'!AG9),"",'Daily Data'!AG9))</f>
        <v/>
      </c>
      <c r="M8" s="146" t="str">
        <f>IF(ISBLANK('Daily Data'!AL9),"",K8-L8)</f>
        <v/>
      </c>
    </row>
    <row r="9" spans="2:14" x14ac:dyDescent="0.15">
      <c r="B9" s="143" t="str">
        <f>IF(ISBLANK('Daily Data'!B10),"",'Daily Data'!B10)</f>
        <v/>
      </c>
      <c r="C9" s="144" t="str">
        <f>IF(ISBLANK('Daily Data'!AK10),"",'Daily Data'!AK10)</f>
        <v/>
      </c>
      <c r="D9" s="145" t="str">
        <f>IF('Daily Data'!AN10="YES",0,IF(ISBLANK('Daily Data'!AF10),"",'Daily Data'!AF10))</f>
        <v/>
      </c>
      <c r="E9" s="146" t="str">
        <f>IF(ISBLANK('Daily Data'!AK10),"",C9-D9)</f>
        <v/>
      </c>
      <c r="F9" s="144" t="str">
        <f>IF(ISBLANK('Daily Data'!AM10),"",'Daily Data'!AM10)</f>
        <v/>
      </c>
      <c r="G9" s="147" t="str">
        <f>IF(ISBLANK('Daily Data'!AK10),"",Sunday!F9-E9)</f>
        <v/>
      </c>
      <c r="I9" s="148"/>
      <c r="K9" s="144" t="str">
        <f>IF(ISBLANK('Daily Data'!AL10),"",'Daily Data'!AL10)</f>
        <v/>
      </c>
      <c r="L9" s="145" t="str">
        <f>IF('Daily Data'!AN10="yes",0,IF(ISBLANK('Daily Data'!AG10),"",'Daily Data'!AG10))</f>
        <v/>
      </c>
      <c r="M9" s="146" t="str">
        <f>IF(ISBLANK('Daily Data'!AL10),"",K9-L9)</f>
        <v/>
      </c>
    </row>
    <row r="10" spans="2:14" x14ac:dyDescent="0.15">
      <c r="B10" s="143" t="str">
        <f>IF(ISBLANK('Daily Data'!B11),"",'Daily Data'!B11)</f>
        <v/>
      </c>
      <c r="C10" s="144" t="str">
        <f>IF(ISBLANK('Daily Data'!AK11),"",'Daily Data'!AK11)</f>
        <v/>
      </c>
      <c r="D10" s="145" t="str">
        <f>IF('Daily Data'!AN11="YES",0,IF(ISBLANK('Daily Data'!AF11),"",'Daily Data'!AF11))</f>
        <v/>
      </c>
      <c r="E10" s="146" t="str">
        <f>IF(ISBLANK('Daily Data'!AK11),"",C10-D10)</f>
        <v/>
      </c>
      <c r="F10" s="144" t="str">
        <f>IF(ISBLANK('Daily Data'!AM11),"",'Daily Data'!AM11)</f>
        <v/>
      </c>
      <c r="G10" s="147" t="str">
        <f>IF(ISBLANK('Daily Data'!AK11),"",Sunday!F10-E10)</f>
        <v/>
      </c>
      <c r="I10" s="148"/>
      <c r="K10" s="144" t="str">
        <f>IF(ISBLANK('Daily Data'!AL11),"",'Daily Data'!AL11)</f>
        <v/>
      </c>
      <c r="L10" s="145" t="str">
        <f>IF('Daily Data'!AN11="yes",0,IF(ISBLANK('Daily Data'!AG11),"",'Daily Data'!AG11))</f>
        <v/>
      </c>
      <c r="M10" s="146" t="str">
        <f>IF(ISBLANK('Daily Data'!AL11),"",K10-L10)</f>
        <v/>
      </c>
    </row>
    <row r="11" spans="2:14" x14ac:dyDescent="0.15">
      <c r="B11" s="143" t="str">
        <f>IF(ISBLANK('Daily Data'!B12),"",'Daily Data'!B12)</f>
        <v/>
      </c>
      <c r="C11" s="144" t="str">
        <f>IF(ISBLANK('Daily Data'!AK12),"",'Daily Data'!AK12)</f>
        <v/>
      </c>
      <c r="D11" s="145" t="str">
        <f>IF('Daily Data'!AN12="YES",0,IF(ISBLANK('Daily Data'!AF12),"",'Daily Data'!AF12))</f>
        <v/>
      </c>
      <c r="E11" s="146" t="str">
        <f>IF(ISBLANK('Daily Data'!AK12),"",C11-D11)</f>
        <v/>
      </c>
      <c r="F11" s="144" t="str">
        <f>IF(ISBLANK('Daily Data'!AM12),"",'Daily Data'!AM12)</f>
        <v/>
      </c>
      <c r="G11" s="147" t="str">
        <f>IF(ISBLANK('Daily Data'!AK12),"",Sunday!F11-E11)</f>
        <v/>
      </c>
      <c r="I11" s="148"/>
      <c r="K11" s="144" t="str">
        <f>IF(ISBLANK('Daily Data'!AL12),"",'Daily Data'!AL12)</f>
        <v/>
      </c>
      <c r="L11" s="145" t="str">
        <f>IF('Daily Data'!AN12="yes",0,IF(ISBLANK('Daily Data'!AG12),"",'Daily Data'!AG12))</f>
        <v/>
      </c>
      <c r="M11" s="146" t="str">
        <f>IF(ISBLANK('Daily Data'!AL12),"",K11-L11)</f>
        <v/>
      </c>
    </row>
    <row r="12" spans="2:14" x14ac:dyDescent="0.15">
      <c r="B12" s="143" t="str">
        <f>IF(ISBLANK('Daily Data'!B13),"",'Daily Data'!B13)</f>
        <v/>
      </c>
      <c r="C12" s="144" t="str">
        <f>IF(ISBLANK('Daily Data'!AK13),"",'Daily Data'!AK13)</f>
        <v/>
      </c>
      <c r="D12" s="145" t="str">
        <f>IF('Daily Data'!AN13="YES",0,IF(ISBLANK('Daily Data'!AF13),"",'Daily Data'!AF13))</f>
        <v/>
      </c>
      <c r="E12" s="146" t="str">
        <f>IF(ISBLANK('Daily Data'!AK13),"",C12-D12)</f>
        <v/>
      </c>
      <c r="F12" s="144" t="str">
        <f>IF(ISBLANK('Daily Data'!AM13),"",'Daily Data'!AM13)</f>
        <v/>
      </c>
      <c r="G12" s="147" t="str">
        <f>IF(ISBLANK('Daily Data'!AK13),"",Sunday!F12-E12)</f>
        <v/>
      </c>
      <c r="I12" s="148"/>
      <c r="K12" s="144" t="str">
        <f>IF(ISBLANK('Daily Data'!AL13),"",'Daily Data'!AL13)</f>
        <v/>
      </c>
      <c r="L12" s="145" t="str">
        <f>IF('Daily Data'!AN13="yes",0,IF(ISBLANK('Daily Data'!AG13),"",'Daily Data'!AG13))</f>
        <v/>
      </c>
      <c r="M12" s="146" t="str">
        <f>IF(ISBLANK('Daily Data'!AL13),"",K12-L12)</f>
        <v/>
      </c>
    </row>
    <row r="13" spans="2:14" x14ac:dyDescent="0.15">
      <c r="B13" s="143" t="str">
        <f>IF(ISBLANK('Daily Data'!B14),"",'Daily Data'!B14)</f>
        <v/>
      </c>
      <c r="C13" s="144" t="str">
        <f>IF(ISBLANK('Daily Data'!AK14),"",'Daily Data'!AK14)</f>
        <v/>
      </c>
      <c r="D13" s="145" t="str">
        <f>IF('Daily Data'!AN14="YES",0,IF(ISBLANK('Daily Data'!AF14),"",'Daily Data'!AF14))</f>
        <v/>
      </c>
      <c r="E13" s="146" t="str">
        <f>IF(ISBLANK('Daily Data'!AK14),"",C13-D13)</f>
        <v/>
      </c>
      <c r="F13" s="144" t="str">
        <f>IF(ISBLANK('Daily Data'!AM14),"",'Daily Data'!AM14)</f>
        <v/>
      </c>
      <c r="G13" s="147" t="str">
        <f>IF(ISBLANK('Daily Data'!AK14),"",Sunday!F13-E13)</f>
        <v/>
      </c>
      <c r="I13" s="148"/>
      <c r="K13" s="144" t="str">
        <f>IF(ISBLANK('Daily Data'!AL14),"",'Daily Data'!AL14)</f>
        <v/>
      </c>
      <c r="L13" s="145" t="str">
        <f>IF('Daily Data'!AN14="yes",0,IF(ISBLANK('Daily Data'!AG14),"",'Daily Data'!AG14))</f>
        <v/>
      </c>
      <c r="M13" s="146" t="str">
        <f>IF(ISBLANK('Daily Data'!AL14),"",K13-L13)</f>
        <v/>
      </c>
    </row>
    <row r="14" spans="2:14" x14ac:dyDescent="0.15">
      <c r="B14" s="143" t="str">
        <f>IF(ISBLANK('Daily Data'!B15),"",'Daily Data'!B15)</f>
        <v/>
      </c>
      <c r="C14" s="144" t="str">
        <f>IF(ISBLANK('Daily Data'!AK15),"",'Daily Data'!AK15)</f>
        <v/>
      </c>
      <c r="D14" s="145" t="str">
        <f>IF('Daily Data'!AN15="YES",0,IF(ISBLANK('Daily Data'!AF15),"",'Daily Data'!AF15))</f>
        <v/>
      </c>
      <c r="E14" s="146" t="str">
        <f>IF(ISBLANK('Daily Data'!AK15),"",C14-D14)</f>
        <v/>
      </c>
      <c r="F14" s="144" t="str">
        <f>IF(ISBLANK('Daily Data'!AM15),"",'Daily Data'!AM15)</f>
        <v/>
      </c>
      <c r="G14" s="147" t="str">
        <f>IF(ISBLANK('Daily Data'!AK15),"",Sunday!F14-E14)</f>
        <v/>
      </c>
      <c r="I14" s="148"/>
      <c r="K14" s="144" t="str">
        <f>IF(ISBLANK('Daily Data'!AL15),"",'Daily Data'!AL15)</f>
        <v/>
      </c>
      <c r="L14" s="145" t="str">
        <f>IF('Daily Data'!AN15="yes",0,IF(ISBLANK('Daily Data'!AG15),"",'Daily Data'!AG15))</f>
        <v/>
      </c>
      <c r="M14" s="146" t="str">
        <f>IF(ISBLANK('Daily Data'!AL15),"",K14-L14)</f>
        <v/>
      </c>
    </row>
    <row r="15" spans="2:14" x14ac:dyDescent="0.15">
      <c r="B15" s="143" t="str">
        <f>IF(ISBLANK('Daily Data'!B16),"",'Daily Data'!B16)</f>
        <v/>
      </c>
      <c r="C15" s="144" t="str">
        <f>IF(ISBLANK('Daily Data'!AK16),"",'Daily Data'!AK16)</f>
        <v/>
      </c>
      <c r="D15" s="145" t="str">
        <f>IF('Daily Data'!AN16="YES",0,IF(ISBLANK('Daily Data'!AF16),"",'Daily Data'!AF16))</f>
        <v/>
      </c>
      <c r="E15" s="146" t="str">
        <f>IF(ISBLANK('Daily Data'!AK16),"",C15-D15)</f>
        <v/>
      </c>
      <c r="F15" s="144" t="str">
        <f>IF(ISBLANK('Daily Data'!AM16),"",'Daily Data'!AM16)</f>
        <v/>
      </c>
      <c r="G15" s="147" t="str">
        <f>IF(ISBLANK('Daily Data'!AK16),"",Sunday!F15-E15)</f>
        <v/>
      </c>
      <c r="I15" s="148"/>
      <c r="K15" s="144" t="str">
        <f>IF(ISBLANK('Daily Data'!AL16),"",'Daily Data'!AL16)</f>
        <v/>
      </c>
      <c r="L15" s="145" t="str">
        <f>IF('Daily Data'!AN16="yes",0,IF(ISBLANK('Daily Data'!AG16),"",'Daily Data'!AG16))</f>
        <v/>
      </c>
      <c r="M15" s="146" t="str">
        <f>IF(ISBLANK('Daily Data'!AL16),"",K15-L15)</f>
        <v/>
      </c>
    </row>
    <row r="16" spans="2:14" x14ac:dyDescent="0.15">
      <c r="B16" s="143" t="str">
        <f>IF(ISBLANK('Daily Data'!B17),"",'Daily Data'!B17)</f>
        <v/>
      </c>
      <c r="C16" s="144" t="str">
        <f>IF(ISBLANK('Daily Data'!AK17),"",'Daily Data'!AK17)</f>
        <v/>
      </c>
      <c r="D16" s="145" t="str">
        <f>IF('Daily Data'!AN17="YES",0,IF(ISBLANK('Daily Data'!AF17),"",'Daily Data'!AF17))</f>
        <v/>
      </c>
      <c r="E16" s="146" t="str">
        <f>IF(ISBLANK('Daily Data'!AK17),"",C16-D16)</f>
        <v/>
      </c>
      <c r="F16" s="144" t="str">
        <f>IF(ISBLANK('Daily Data'!AM17),"",'Daily Data'!AM17)</f>
        <v/>
      </c>
      <c r="G16" s="147" t="str">
        <f>IF(ISBLANK('Daily Data'!AK17),"",Sunday!F16-E16)</f>
        <v/>
      </c>
      <c r="I16" s="148"/>
      <c r="K16" s="144" t="str">
        <f>IF(ISBLANK('Daily Data'!AL17),"",'Daily Data'!AL17)</f>
        <v/>
      </c>
      <c r="L16" s="145" t="str">
        <f>IF('Daily Data'!AN17="yes",0,IF(ISBLANK('Daily Data'!AG17),"",'Daily Data'!AG17))</f>
        <v/>
      </c>
      <c r="M16" s="146" t="str">
        <f>IF(ISBLANK('Daily Data'!AL17),"",K16-L16)</f>
        <v/>
      </c>
    </row>
    <row r="17" spans="2:13" x14ac:dyDescent="0.15">
      <c r="B17" s="143" t="str">
        <f>IF(ISBLANK('Daily Data'!B18),"",'Daily Data'!B18)</f>
        <v/>
      </c>
      <c r="C17" s="144" t="str">
        <f>IF(ISBLANK('Daily Data'!AK18),"",'Daily Data'!AK18)</f>
        <v/>
      </c>
      <c r="D17" s="145" t="str">
        <f>IF('Daily Data'!AN18="YES",0,IF(ISBLANK('Daily Data'!AF18),"",'Daily Data'!AF18))</f>
        <v/>
      </c>
      <c r="E17" s="146" t="str">
        <f>IF(ISBLANK('Daily Data'!AK18),"",C17-D17)</f>
        <v/>
      </c>
      <c r="F17" s="144" t="str">
        <f>IF(ISBLANK('Daily Data'!AM18),"",'Daily Data'!AM18)</f>
        <v/>
      </c>
      <c r="G17" s="147" t="str">
        <f>IF(ISBLANK('Daily Data'!AK18),"",Sunday!F17-E17)</f>
        <v/>
      </c>
      <c r="I17" s="148"/>
      <c r="K17" s="144" t="str">
        <f>IF(ISBLANK('Daily Data'!AL18),"",'Daily Data'!AL18)</f>
        <v/>
      </c>
      <c r="L17" s="145" t="str">
        <f>IF('Daily Data'!AN18="yes",0,IF(ISBLANK('Daily Data'!AG18),"",'Daily Data'!AG18))</f>
        <v/>
      </c>
      <c r="M17" s="146" t="str">
        <f>IF(ISBLANK('Daily Data'!AL18),"",K17-L17)</f>
        <v/>
      </c>
    </row>
    <row r="18" spans="2:13" x14ac:dyDescent="0.15">
      <c r="B18" s="143" t="str">
        <f>IF(ISBLANK('Daily Data'!B19),"",'Daily Data'!B19)</f>
        <v/>
      </c>
      <c r="C18" s="144" t="str">
        <f>IF(ISBLANK('Daily Data'!AK19),"",'Daily Data'!AK19)</f>
        <v/>
      </c>
      <c r="D18" s="145" t="str">
        <f>IF('Daily Data'!AN19="YES",0,IF(ISBLANK('Daily Data'!AF19),"",'Daily Data'!AF19))</f>
        <v/>
      </c>
      <c r="E18" s="146" t="str">
        <f>IF(ISBLANK('Daily Data'!AK19),"",C18-D18)</f>
        <v/>
      </c>
      <c r="F18" s="144" t="str">
        <f>IF(ISBLANK('Daily Data'!AM19),"",'Daily Data'!AM19)</f>
        <v/>
      </c>
      <c r="G18" s="147" t="str">
        <f>IF(ISBLANK('Daily Data'!AK19),"",Sunday!F18-E18)</f>
        <v/>
      </c>
      <c r="I18" s="148"/>
      <c r="K18" s="144" t="str">
        <f>IF(ISBLANK('Daily Data'!AL19),"",'Daily Data'!AL19)</f>
        <v/>
      </c>
      <c r="L18" s="145" t="str">
        <f>IF('Daily Data'!AN19="yes",0,IF(ISBLANK('Daily Data'!AG19),"",'Daily Data'!AG19))</f>
        <v/>
      </c>
      <c r="M18" s="146" t="str">
        <f>IF(ISBLANK('Daily Data'!AL19),"",K18-L18)</f>
        <v/>
      </c>
    </row>
    <row r="19" spans="2:13" x14ac:dyDescent="0.15">
      <c r="B19" s="143" t="str">
        <f>IF(ISBLANK('Daily Data'!B20),"",'Daily Data'!B20)</f>
        <v/>
      </c>
      <c r="C19" s="144" t="str">
        <f>IF(ISBLANK('Daily Data'!AK20),"",'Daily Data'!AK20)</f>
        <v/>
      </c>
      <c r="D19" s="145" t="str">
        <f>IF('Daily Data'!AN20="YES",0,IF(ISBLANK('Daily Data'!AF20),"",'Daily Data'!AF20))</f>
        <v/>
      </c>
      <c r="E19" s="146" t="str">
        <f>IF(ISBLANK('Daily Data'!AK20),"",C19-D19)</f>
        <v/>
      </c>
      <c r="F19" s="144" t="str">
        <f>IF(ISBLANK('Daily Data'!AM20),"",'Daily Data'!AM20)</f>
        <v/>
      </c>
      <c r="G19" s="147" t="str">
        <f>IF(ISBLANK('Daily Data'!AK20),"",Sunday!F19-E19)</f>
        <v/>
      </c>
      <c r="I19" s="148"/>
      <c r="K19" s="144" t="str">
        <f>IF(ISBLANK('Daily Data'!AL20),"",'Daily Data'!AL20)</f>
        <v/>
      </c>
      <c r="L19" s="145" t="str">
        <f>IF('Daily Data'!AN20="yes",0,IF(ISBLANK('Daily Data'!AG20),"",'Daily Data'!AG20))</f>
        <v/>
      </c>
      <c r="M19" s="146" t="str">
        <f>IF(ISBLANK('Daily Data'!AL20),"",K19-L19)</f>
        <v/>
      </c>
    </row>
    <row r="20" spans="2:13" x14ac:dyDescent="0.15">
      <c r="B20" s="143" t="str">
        <f>IF(ISBLANK('Daily Data'!B21),"",'Daily Data'!B21)</f>
        <v/>
      </c>
      <c r="C20" s="144" t="str">
        <f>IF(ISBLANK('Daily Data'!AK21),"",'Daily Data'!AK21)</f>
        <v/>
      </c>
      <c r="D20" s="145" t="str">
        <f>IF('Daily Data'!AN21="YES",0,IF(ISBLANK('Daily Data'!AF21),"",'Daily Data'!AF21))</f>
        <v/>
      </c>
      <c r="E20" s="146" t="str">
        <f>IF(ISBLANK('Daily Data'!AK21),"",C20-D20)</f>
        <v/>
      </c>
      <c r="F20" s="144" t="str">
        <f>IF(ISBLANK('Daily Data'!AM21),"",'Daily Data'!AM21)</f>
        <v/>
      </c>
      <c r="G20" s="147" t="str">
        <f>IF(ISBLANK('Daily Data'!AK21),"",Sunday!F20-E20)</f>
        <v/>
      </c>
      <c r="I20" s="148"/>
      <c r="K20" s="144" t="str">
        <f>IF(ISBLANK('Daily Data'!AL21),"",'Daily Data'!AL21)</f>
        <v/>
      </c>
      <c r="L20" s="145" t="str">
        <f>IF('Daily Data'!AN21="yes",0,IF(ISBLANK('Daily Data'!AG21),"",'Daily Data'!AG21))</f>
        <v/>
      </c>
      <c r="M20" s="146" t="str">
        <f>IF(ISBLANK('Daily Data'!AL21),"",K20-L20)</f>
        <v/>
      </c>
    </row>
    <row r="21" spans="2:13" x14ac:dyDescent="0.15">
      <c r="B21" s="143" t="str">
        <f>IF(ISBLANK('Daily Data'!B22),"",'Daily Data'!B22)</f>
        <v/>
      </c>
      <c r="C21" s="144" t="str">
        <f>IF(ISBLANK('Daily Data'!AK22),"",'Daily Data'!AK22)</f>
        <v/>
      </c>
      <c r="D21" s="145" t="str">
        <f>IF('Daily Data'!AN22="YES",0,IF(ISBLANK('Daily Data'!AF22),"",'Daily Data'!AF22))</f>
        <v/>
      </c>
      <c r="E21" s="146" t="str">
        <f>IF(ISBLANK('Daily Data'!AK22),"",C21-D21)</f>
        <v/>
      </c>
      <c r="F21" s="144" t="str">
        <f>IF(ISBLANK('Daily Data'!AM22),"",'Daily Data'!AM22)</f>
        <v/>
      </c>
      <c r="G21" s="147" t="str">
        <f>IF(ISBLANK('Daily Data'!AK22),"",Sunday!F21-E21)</f>
        <v/>
      </c>
      <c r="I21" s="148"/>
      <c r="K21" s="144" t="str">
        <f>IF(ISBLANK('Daily Data'!AL22),"",'Daily Data'!AL22)</f>
        <v/>
      </c>
      <c r="L21" s="145" t="str">
        <f>IF('Daily Data'!AN22="yes",0,IF(ISBLANK('Daily Data'!AG22),"",'Daily Data'!AG22))</f>
        <v/>
      </c>
      <c r="M21" s="146" t="str">
        <f>IF(ISBLANK('Daily Data'!AL22),"",K21-L21)</f>
        <v/>
      </c>
    </row>
    <row r="22" spans="2:13" x14ac:dyDescent="0.15">
      <c r="B22" s="143" t="str">
        <f>IF(ISBLANK('Daily Data'!B23),"",'Daily Data'!B23)</f>
        <v/>
      </c>
      <c r="C22" s="144" t="str">
        <f>IF(ISBLANK('Daily Data'!AK23),"",'Daily Data'!AK23)</f>
        <v/>
      </c>
      <c r="D22" s="145" t="str">
        <f>IF('Daily Data'!AN23="YES",0,IF(ISBLANK('Daily Data'!AF23),"",'Daily Data'!AF23))</f>
        <v/>
      </c>
      <c r="E22" s="146" t="str">
        <f>IF(ISBLANK('Daily Data'!AK23),"",C22-D22)</f>
        <v/>
      </c>
      <c r="F22" s="144" t="str">
        <f>IF(ISBLANK('Daily Data'!AM23),"",'Daily Data'!AM23)</f>
        <v/>
      </c>
      <c r="G22" s="147" t="str">
        <f>IF(ISBLANK('Daily Data'!AK23),"",Sunday!F22-E22)</f>
        <v/>
      </c>
      <c r="I22" s="148"/>
      <c r="K22" s="144" t="str">
        <f>IF(ISBLANK('Daily Data'!AL23),"",'Daily Data'!AL23)</f>
        <v/>
      </c>
      <c r="L22" s="145" t="str">
        <f>IF('Daily Data'!AN23="yes",0,IF(ISBLANK('Daily Data'!AG23),"",'Daily Data'!AG23))</f>
        <v/>
      </c>
      <c r="M22" s="146" t="str">
        <f>IF(ISBLANK('Daily Data'!AL23),"",K22-L22)</f>
        <v/>
      </c>
    </row>
    <row r="23" spans="2:13" x14ac:dyDescent="0.15">
      <c r="B23" s="143" t="str">
        <f>IF(ISBLANK('Daily Data'!B24),"",'Daily Data'!B24)</f>
        <v/>
      </c>
      <c r="C23" s="144" t="str">
        <f>IF(ISBLANK('Daily Data'!AK24),"",'Daily Data'!AK24)</f>
        <v/>
      </c>
      <c r="D23" s="145" t="str">
        <f>IF('Daily Data'!AN24="YES",0,IF(ISBLANK('Daily Data'!AF24),"",'Daily Data'!AF24))</f>
        <v/>
      </c>
      <c r="E23" s="146" t="str">
        <f>IF(ISBLANK('Daily Data'!AK24),"",C23-D23)</f>
        <v/>
      </c>
      <c r="F23" s="144" t="str">
        <f>IF(ISBLANK('Daily Data'!AM24),"",'Daily Data'!AM24)</f>
        <v/>
      </c>
      <c r="G23" s="147" t="str">
        <f>IF(ISBLANK('Daily Data'!AK24),"",Sunday!F23-E23)</f>
        <v/>
      </c>
      <c r="I23" s="148"/>
      <c r="K23" s="144" t="str">
        <f>IF(ISBLANK('Daily Data'!AL24),"",'Daily Data'!AL24)</f>
        <v/>
      </c>
      <c r="L23" s="145" t="str">
        <f>IF('Daily Data'!AN24="yes",0,IF(ISBLANK('Daily Data'!AG24),"",'Daily Data'!AG24))</f>
        <v/>
      </c>
      <c r="M23" s="146" t="str">
        <f>IF(ISBLANK('Daily Data'!AL24),"",K23-L23)</f>
        <v/>
      </c>
    </row>
    <row r="24" spans="2:13" x14ac:dyDescent="0.15">
      <c r="B24" s="143" t="str">
        <f>IF(ISBLANK('Daily Data'!B25),"",'Daily Data'!B25)</f>
        <v/>
      </c>
      <c r="C24" s="144" t="str">
        <f>IF(ISBLANK('Daily Data'!AK25),"",'Daily Data'!AK25)</f>
        <v/>
      </c>
      <c r="D24" s="145" t="str">
        <f>IF('Daily Data'!AN25="YES",0,IF(ISBLANK('Daily Data'!AF25),"",'Daily Data'!AF25))</f>
        <v/>
      </c>
      <c r="E24" s="146" t="str">
        <f>IF(ISBLANK('Daily Data'!AK25),"",C24-D24)</f>
        <v/>
      </c>
      <c r="F24" s="144" t="str">
        <f>IF(ISBLANK('Daily Data'!AM25),"",'Daily Data'!AM25)</f>
        <v/>
      </c>
      <c r="G24" s="147" t="str">
        <f>IF(ISBLANK('Daily Data'!AK25),"",Sunday!F24-E24)</f>
        <v/>
      </c>
      <c r="I24" s="148"/>
      <c r="K24" s="144" t="str">
        <f>IF(ISBLANK('Daily Data'!AL25),"",'Daily Data'!AL25)</f>
        <v/>
      </c>
      <c r="L24" s="145" t="str">
        <f>IF('Daily Data'!AN25="yes",0,IF(ISBLANK('Daily Data'!AG25),"",'Daily Data'!AG25))</f>
        <v/>
      </c>
      <c r="M24" s="146" t="str">
        <f>IF(ISBLANK('Daily Data'!AL25),"",K24-L24)</f>
        <v/>
      </c>
    </row>
    <row r="25" spans="2:13" x14ac:dyDescent="0.15">
      <c r="B25" s="143" t="str">
        <f>IF(ISBLANK('Daily Data'!B26),"",'Daily Data'!B26)</f>
        <v/>
      </c>
      <c r="C25" s="144" t="str">
        <f>IF(ISBLANK('Daily Data'!AK26),"",'Daily Data'!AK26)</f>
        <v/>
      </c>
      <c r="D25" s="145" t="str">
        <f>IF('Daily Data'!AN26="YES",0,IF(ISBLANK('Daily Data'!AF26),"",'Daily Data'!AF26))</f>
        <v/>
      </c>
      <c r="E25" s="146" t="str">
        <f>IF(ISBLANK('Daily Data'!AK26),"",C25-D25)</f>
        <v/>
      </c>
      <c r="F25" s="144" t="str">
        <f>IF(ISBLANK('Daily Data'!AM26),"",'Daily Data'!AM26)</f>
        <v/>
      </c>
      <c r="G25" s="147" t="str">
        <f>IF(ISBLANK('Daily Data'!AK26),"",Sunday!F25-E25)</f>
        <v/>
      </c>
      <c r="I25" s="148"/>
      <c r="K25" s="144" t="str">
        <f>IF(ISBLANK('Daily Data'!AL26),"",'Daily Data'!AL26)</f>
        <v/>
      </c>
      <c r="L25" s="145" t="str">
        <f>IF('Daily Data'!AN26="yes",0,IF(ISBLANK('Daily Data'!AG26),"",'Daily Data'!AG26))</f>
        <v/>
      </c>
      <c r="M25" s="146" t="str">
        <f>IF(ISBLANK('Daily Data'!AL26),"",K25-L25)</f>
        <v/>
      </c>
    </row>
    <row r="26" spans="2:13" x14ac:dyDescent="0.15">
      <c r="B26" s="143" t="str">
        <f>IF(ISBLANK('Daily Data'!B27),"",'Daily Data'!B27)</f>
        <v/>
      </c>
      <c r="C26" s="144" t="str">
        <f>IF(ISBLANK('Daily Data'!AK27),"",'Daily Data'!AK27)</f>
        <v/>
      </c>
      <c r="D26" s="145" t="str">
        <f>IF('Daily Data'!AN27="YES",0,IF(ISBLANK('Daily Data'!AF27),"",'Daily Data'!AF27))</f>
        <v/>
      </c>
      <c r="E26" s="146" t="str">
        <f>IF(ISBLANK('Daily Data'!AK27),"",C26-D26)</f>
        <v/>
      </c>
      <c r="F26" s="144" t="str">
        <f>IF(ISBLANK('Daily Data'!AM27),"",'Daily Data'!AM27)</f>
        <v/>
      </c>
      <c r="G26" s="147" t="str">
        <f>IF(ISBLANK('Daily Data'!AK27),"",Sunday!F26-E26)</f>
        <v/>
      </c>
      <c r="I26" s="148"/>
      <c r="K26" s="144" t="str">
        <f>IF(ISBLANK('Daily Data'!AL27),"",'Daily Data'!AL27)</f>
        <v/>
      </c>
      <c r="L26" s="145" t="str">
        <f>IF('Daily Data'!AN27="yes",0,IF(ISBLANK('Daily Data'!AG27),"",'Daily Data'!AG27))</f>
        <v/>
      </c>
      <c r="M26" s="146" t="str">
        <f>IF(ISBLANK('Daily Data'!AL27),"",K26-L26)</f>
        <v/>
      </c>
    </row>
    <row r="27" spans="2:13" x14ac:dyDescent="0.15">
      <c r="B27" s="143" t="str">
        <f>IF(ISBLANK('Daily Data'!B28),"",'Daily Data'!B28)</f>
        <v/>
      </c>
      <c r="C27" s="144" t="str">
        <f>IF(ISBLANK('Daily Data'!AK28),"",'Daily Data'!AK28)</f>
        <v/>
      </c>
      <c r="D27" s="145" t="str">
        <f>IF('Daily Data'!AN28="YES",0,IF(ISBLANK('Daily Data'!AF28),"",'Daily Data'!AF28))</f>
        <v/>
      </c>
      <c r="E27" s="146" t="str">
        <f>IF(ISBLANK('Daily Data'!AK28),"",C27-D27)</f>
        <v/>
      </c>
      <c r="F27" s="144" t="str">
        <f>IF(ISBLANK('Daily Data'!AM28),"",'Daily Data'!AM28)</f>
        <v/>
      </c>
      <c r="G27" s="147" t="str">
        <f>IF(ISBLANK('Daily Data'!AK28),"",Sunday!F27-E27)</f>
        <v/>
      </c>
      <c r="I27" s="148"/>
      <c r="K27" s="144" t="str">
        <f>IF(ISBLANK('Daily Data'!AL28),"",'Daily Data'!AL28)</f>
        <v/>
      </c>
      <c r="L27" s="145" t="str">
        <f>IF('Daily Data'!AN28="yes",0,IF(ISBLANK('Daily Data'!AG28),"",'Daily Data'!AG28))</f>
        <v/>
      </c>
      <c r="M27" s="146" t="str">
        <f>IF(ISBLANK('Daily Data'!AL28),"",K27-L27)</f>
        <v/>
      </c>
    </row>
    <row r="28" spans="2:13" x14ac:dyDescent="0.15">
      <c r="B28" s="143" t="str">
        <f>IF(ISBLANK('Daily Data'!B29),"",'Daily Data'!B29)</f>
        <v/>
      </c>
      <c r="C28" s="144" t="str">
        <f>IF(ISBLANK('Daily Data'!AK29),"",'Daily Data'!AK29)</f>
        <v/>
      </c>
      <c r="D28" s="145" t="str">
        <f>IF('Daily Data'!AN29="YES",0,IF(ISBLANK('Daily Data'!AF29),"",'Daily Data'!AF29))</f>
        <v/>
      </c>
      <c r="E28" s="146" t="str">
        <f>IF(ISBLANK('Daily Data'!AK29),"",C28-D28)</f>
        <v/>
      </c>
      <c r="F28" s="144" t="str">
        <f>IF(ISBLANK('Daily Data'!AM29),"",'Daily Data'!AM29)</f>
        <v/>
      </c>
      <c r="G28" s="147" t="str">
        <f>IF(ISBLANK('Daily Data'!AK29),"",Sunday!F28-E28)</f>
        <v/>
      </c>
      <c r="I28" s="148"/>
      <c r="K28" s="144" t="str">
        <f>IF(ISBLANK('Daily Data'!AL29),"",'Daily Data'!AL29)</f>
        <v/>
      </c>
      <c r="L28" s="145" t="str">
        <f>IF('Daily Data'!AN29="yes",0,IF(ISBLANK('Daily Data'!AG29),"",'Daily Data'!AG29))</f>
        <v/>
      </c>
      <c r="M28" s="146" t="str">
        <f>IF(ISBLANK('Daily Data'!AL29),"",K28-L28)</f>
        <v/>
      </c>
    </row>
    <row r="29" spans="2:13" x14ac:dyDescent="0.15">
      <c r="B29" s="143" t="str">
        <f>IF(ISBLANK('Daily Data'!B30),"",'Daily Data'!B30)</f>
        <v/>
      </c>
      <c r="C29" s="144" t="str">
        <f>IF(ISBLANK('Daily Data'!AK30),"",'Daily Data'!AK30)</f>
        <v/>
      </c>
      <c r="D29" s="145" t="str">
        <f>IF('Daily Data'!AN30="YES",0,IF(ISBLANK('Daily Data'!AF30),"",'Daily Data'!AF30))</f>
        <v/>
      </c>
      <c r="E29" s="146" t="str">
        <f>IF(ISBLANK('Daily Data'!AK30),"",C29-D29)</f>
        <v/>
      </c>
      <c r="F29" s="144" t="str">
        <f>IF(ISBLANK('Daily Data'!AM30),"",'Daily Data'!AM30)</f>
        <v/>
      </c>
      <c r="G29" s="147" t="str">
        <f>IF(ISBLANK('Daily Data'!AK30),"",Sunday!F29-E29)</f>
        <v/>
      </c>
      <c r="I29" s="148"/>
      <c r="K29" s="144" t="str">
        <f>IF(ISBLANK('Daily Data'!AL30),"",'Daily Data'!AL30)</f>
        <v/>
      </c>
      <c r="L29" s="145" t="str">
        <f>IF('Daily Data'!AN30="yes",0,IF(ISBLANK('Daily Data'!AG30),"",'Daily Data'!AG30))</f>
        <v/>
      </c>
      <c r="M29" s="146" t="str">
        <f>IF(ISBLANK('Daily Data'!AL30),"",K29-L29)</f>
        <v/>
      </c>
    </row>
    <row r="30" spans="2:13" x14ac:dyDescent="0.15">
      <c r="B30" s="143" t="str">
        <f>IF(ISBLANK('Daily Data'!B31),"",'Daily Data'!B31)</f>
        <v/>
      </c>
      <c r="C30" s="144" t="str">
        <f>IF(ISBLANK('Daily Data'!AK31),"",'Daily Data'!AK31)</f>
        <v/>
      </c>
      <c r="D30" s="145" t="str">
        <f>IF('Daily Data'!AN31="YES",0,IF(ISBLANK('Daily Data'!AF31),"",'Daily Data'!AF31))</f>
        <v/>
      </c>
      <c r="E30" s="146" t="str">
        <f>IF(ISBLANK('Daily Data'!AK31),"",C30-D30)</f>
        <v/>
      </c>
      <c r="F30" s="144" t="str">
        <f>IF(ISBLANK('Daily Data'!AM31),"",'Daily Data'!AM31)</f>
        <v/>
      </c>
      <c r="G30" s="147" t="str">
        <f>IF(ISBLANK('Daily Data'!AK31),"",Sunday!F30-E30)</f>
        <v/>
      </c>
      <c r="I30" s="148"/>
      <c r="K30" s="144" t="str">
        <f>IF(ISBLANK('Daily Data'!AL31),"",'Daily Data'!AL31)</f>
        <v/>
      </c>
      <c r="L30" s="145" t="str">
        <f>IF('Daily Data'!AN31="yes",0,IF(ISBLANK('Daily Data'!AG31),"",'Daily Data'!AG31))</f>
        <v/>
      </c>
      <c r="M30" s="146" t="str">
        <f>IF(ISBLANK('Daily Data'!AL31),"",K30-L30)</f>
        <v/>
      </c>
    </row>
    <row r="31" spans="2:13" x14ac:dyDescent="0.15">
      <c r="B31" s="143" t="str">
        <f>IF(ISBLANK('Daily Data'!B32),"",'Daily Data'!B32)</f>
        <v/>
      </c>
      <c r="C31" s="144" t="str">
        <f>IF(ISBLANK('Daily Data'!AK32),"",'Daily Data'!AK32)</f>
        <v/>
      </c>
      <c r="D31" s="145" t="str">
        <f>IF('Daily Data'!AN32="YES",0,IF(ISBLANK('Daily Data'!AF32),"",'Daily Data'!AF32))</f>
        <v/>
      </c>
      <c r="E31" s="146" t="str">
        <f>IF(ISBLANK('Daily Data'!AK32),"",C31-D31)</f>
        <v/>
      </c>
      <c r="F31" s="144" t="str">
        <f>IF(ISBLANK('Daily Data'!AM32),"",'Daily Data'!AM32)</f>
        <v/>
      </c>
      <c r="G31" s="147" t="str">
        <f>IF(ISBLANK('Daily Data'!AK32),"",Sunday!F31-E31)</f>
        <v/>
      </c>
      <c r="I31" s="148"/>
      <c r="K31" s="144" t="str">
        <f>IF(ISBLANK('Daily Data'!AL32),"",'Daily Data'!AL32)</f>
        <v/>
      </c>
      <c r="L31" s="145" t="str">
        <f>IF('Daily Data'!AN32="yes",0,IF(ISBLANK('Daily Data'!AG32),"",'Daily Data'!AG32))</f>
        <v/>
      </c>
      <c r="M31" s="146" t="str">
        <f>IF(ISBLANK('Daily Data'!AL32),"",K31-L31)</f>
        <v/>
      </c>
    </row>
    <row r="32" spans="2:13" ht="21" thickBot="1" x14ac:dyDescent="0.2">
      <c r="B32" s="143" t="str">
        <f>IF(ISBLANK('Daily Data'!B33),"",'Daily Data'!B33)</f>
        <v/>
      </c>
      <c r="C32" s="149" t="str">
        <f>IF(ISBLANK('Daily Data'!AK33),"",'Daily Data'!AK33)</f>
        <v/>
      </c>
      <c r="D32" s="150" t="str">
        <f>IF('Daily Data'!AN33="YES",0,IF(ISBLANK('Daily Data'!AF33),"",'Daily Data'!AF33))</f>
        <v/>
      </c>
      <c r="E32" s="151" t="str">
        <f>IF(ISBLANK('Daily Data'!AK33),"",C32-D32)</f>
        <v/>
      </c>
      <c r="F32" s="144" t="str">
        <f>IF(ISBLANK('Daily Data'!AM33),"",'Daily Data'!AM33)</f>
        <v/>
      </c>
      <c r="G32" s="147" t="str">
        <f>IF(ISBLANK('Daily Data'!AK33),"",Sunday!F32-E32)</f>
        <v/>
      </c>
      <c r="I32" s="152"/>
      <c r="K32" s="149" t="str">
        <f>IF(ISBLANK('Daily Data'!AL33),"",'Daily Data'!AL33)</f>
        <v/>
      </c>
      <c r="L32" s="150" t="str">
        <f>IF('Daily Data'!AN33="yes",0,IF(ISBLANK('Daily Data'!AG33),"",'Daily Data'!AG33))</f>
        <v/>
      </c>
      <c r="M32" s="151" t="str">
        <f>IF(ISBLANK('Daily Data'!AL33),"",K32-L32)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Data'!AM35),"",'Daily Data'!AM34)</f>
        <v/>
      </c>
      <c r="J35" s="135"/>
      <c r="M35" s="159"/>
      <c r="N35" s="135"/>
    </row>
    <row r="36" spans="2:14" ht="21" thickBot="1" x14ac:dyDescent="0.35">
      <c r="B36" s="153"/>
      <c r="D36" s="154"/>
      <c r="E36" s="159"/>
      <c r="F36" s="159"/>
      <c r="G36" s="159"/>
      <c r="H36" s="161" t="s">
        <v>95</v>
      </c>
      <c r="I36" s="157" t="str">
        <f>IF(ISBLANK('Daily Data'!AM35),"",'Daily Data'!AM35)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92" t="s">
        <v>21</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IF(Saturday!I44&gt;=0,0,Saturday!I44)</f>
        <v>0</v>
      </c>
      <c r="J46" s="186" t="s">
        <v>14</v>
      </c>
      <c r="K46" s="183" t="s">
        <v>19</v>
      </c>
      <c r="L46" s="184"/>
      <c r="M46" s="191"/>
    </row>
    <row r="47" spans="2:14" x14ac:dyDescent="0.15">
      <c r="B47" s="184"/>
      <c r="C47" s="184"/>
      <c r="D47" s="184"/>
      <c r="E47" s="184"/>
      <c r="F47" s="184"/>
      <c r="G47" s="184"/>
      <c r="H47" s="184"/>
      <c r="I47" s="184"/>
      <c r="J47" s="184"/>
      <c r="K47" s="183"/>
      <c r="L47" s="184"/>
      <c r="M47" s="184"/>
    </row>
    <row r="48" spans="2:14" ht="21" thickBot="1" x14ac:dyDescent="0.2">
      <c r="B48" s="184"/>
      <c r="C48" s="184"/>
      <c r="D48" s="184"/>
      <c r="E48" s="184"/>
      <c r="F48" s="184"/>
      <c r="G48" s="184"/>
      <c r="H48" s="186"/>
      <c r="I48" s="187" t="str">
        <f>IF(SUM(C8:C32)&gt;0,(I44+I46),"")</f>
        <v/>
      </c>
      <c r="J48" s="186" t="s">
        <v>15</v>
      </c>
      <c r="K48" s="188" t="s">
        <v>20</v>
      </c>
      <c r="L48" s="184"/>
      <c r="M48" s="184"/>
    </row>
  </sheetData>
  <sheetProtection sheet="1" objects="1" scenarios="1" selectLockedCells="1" selectUnlockedCells="1"/>
  <customSheetViews>
    <customSheetView guid="{53395258-DBAA-429A-AE83-555B9B9DE7B8}" showGridLines="0" fitToPage="1">
      <selection activeCell="H19" sqref="H19"/>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J45"/>
  <sheetViews>
    <sheetView showGridLines="0" topLeftCell="A10" zoomScaleNormal="100" zoomScaleSheetLayoutView="55" workbookViewId="0">
      <selection activeCell="I22" sqref="I22"/>
    </sheetView>
  </sheetViews>
  <sheetFormatPr defaultColWidth="8.88671875" defaultRowHeight="20.25" x14ac:dyDescent="0.3"/>
  <cols>
    <col min="1" max="1" width="4.109375" style="196" bestFit="1" customWidth="1"/>
    <col min="2" max="2" width="10.77734375" style="196" customWidth="1"/>
    <col min="3" max="5" width="16.77734375" style="196" customWidth="1"/>
    <col min="6" max="6" width="7.6640625" style="196" customWidth="1"/>
    <col min="7" max="7" width="22.5546875" style="197" customWidth="1"/>
    <col min="8" max="8" width="17.77734375" style="197" customWidth="1"/>
    <col min="9" max="9" width="17.77734375" style="196" customWidth="1"/>
    <col min="10" max="10" width="4.77734375" style="196" customWidth="1"/>
    <col min="11" max="11" width="11.77734375" style="196" bestFit="1" customWidth="1"/>
    <col min="12" max="16384" width="8.88671875" style="196"/>
  </cols>
  <sheetData>
    <row r="1" spans="2:9" x14ac:dyDescent="0.3">
      <c r="B1" s="193" t="s">
        <v>53</v>
      </c>
      <c r="C1" s="194"/>
      <c r="D1" s="228" t="str">
        <f>IF('Daily Data'!C4="Enter Date","DATE NOT ENTERED",Monday!K2)</f>
        <v>DATE NOT ENTERED</v>
      </c>
      <c r="E1" s="228"/>
      <c r="F1" s="227" t="s">
        <v>110</v>
      </c>
      <c r="G1" s="228" t="str">
        <f>IF('Daily Data'!C4="Enter Date","DATE NOT ENTERED",Sunday!K2)</f>
        <v>DATE NOT ENTERED</v>
      </c>
      <c r="H1" s="228"/>
      <c r="I1" s="195"/>
    </row>
    <row r="2" spans="2:9" ht="23.25" x14ac:dyDescent="0.35">
      <c r="B2" s="229" t="str">
        <f>IF('Daily Data'!C2="retailer Name","RETAILER NAME NOT ENTERED",'Daily Data'!C2)</f>
        <v>RETAILER NAME NOT ENTERED</v>
      </c>
      <c r="C2" s="229"/>
      <c r="D2" s="229"/>
      <c r="E2" s="229"/>
      <c r="F2" s="229"/>
      <c r="G2" s="229"/>
    </row>
    <row r="3" spans="2:9" ht="21" thickBot="1" x14ac:dyDescent="0.35">
      <c r="C3" s="198"/>
    </row>
    <row r="4" spans="2:9" s="195" customFormat="1" x14ac:dyDescent="0.3">
      <c r="B4" s="199"/>
      <c r="C4" s="200"/>
      <c r="D4" s="262" t="s">
        <v>11</v>
      </c>
      <c r="E4" s="201"/>
      <c r="F4" s="223"/>
      <c r="G4" s="202"/>
      <c r="H4" s="202"/>
      <c r="I4" s="198"/>
    </row>
    <row r="5" spans="2:9" s="195" customFormat="1" x14ac:dyDescent="0.3">
      <c r="B5" s="203"/>
      <c r="C5" s="204"/>
      <c r="D5" s="263"/>
      <c r="E5" s="205"/>
      <c r="F5" s="223"/>
      <c r="G5" s="202"/>
      <c r="H5" s="202"/>
      <c r="I5" s="198"/>
    </row>
    <row r="6" spans="2:9" s="195" customFormat="1" x14ac:dyDescent="0.3">
      <c r="B6" s="206" t="s">
        <v>6</v>
      </c>
      <c r="C6" s="207" t="s">
        <v>1</v>
      </c>
      <c r="D6" s="264"/>
      <c r="E6" s="205" t="s">
        <v>45</v>
      </c>
      <c r="F6" s="223"/>
      <c r="G6" s="202"/>
      <c r="H6" s="202"/>
      <c r="I6" s="198"/>
    </row>
    <row r="7" spans="2:9" x14ac:dyDescent="0.3">
      <c r="B7" s="208" t="str">
        <f>IF(ISBLANK('Daily Data'!B9),"",'Daily Data'!B9)</f>
        <v/>
      </c>
      <c r="C7" s="209" t="str">
        <f>IF(ISBLANK('Daily Data'!B9),"",SUM(Monday!E8,Tuesday!E8,Wednesday!E8,Thursday!E8,Friday!E8,Saturday!E8,Sunday!E8))</f>
        <v/>
      </c>
      <c r="D7" s="210" t="str">
        <f>IF(ISBLANK('Daily Data'!B9),"",SUM(Monday!M8,Tuesday!M8,Wednesday!M8,Thursday!M8,Friday!M8,Saturday!M8,Sunday!M8))</f>
        <v/>
      </c>
      <c r="E7" s="211"/>
      <c r="F7" s="214"/>
      <c r="G7" s="212" t="s">
        <v>46</v>
      </c>
      <c r="H7" s="213">
        <f>C32</f>
        <v>0</v>
      </c>
      <c r="I7" s="214"/>
    </row>
    <row r="8" spans="2:9" x14ac:dyDescent="0.3">
      <c r="B8" s="208" t="str">
        <f>IF(ISBLANK('Daily Data'!B10),"",'Daily Data'!B10)</f>
        <v/>
      </c>
      <c r="C8" s="209" t="str">
        <f>IF(ISBLANK('Daily Data'!B10),"",SUM(Monday!E9,Tuesday!E9,Wednesday!E9,Thursday!E9,Friday!E9,Saturday!E9,Sunday!E9))</f>
        <v/>
      </c>
      <c r="D8" s="215" t="str">
        <f>IF(ISBLANK('Daily Data'!B10),"",SUM(Monday!M9,Tuesday!M9,Wednesday!M9,Thursday!M9,Friday!M9,Saturday!M9,Sunday!M9))</f>
        <v/>
      </c>
      <c r="E8" s="211"/>
      <c r="F8" s="214"/>
      <c r="G8" s="202" t="s">
        <v>14</v>
      </c>
      <c r="I8" s="214"/>
    </row>
    <row r="9" spans="2:9" x14ac:dyDescent="0.3">
      <c r="B9" s="208" t="str">
        <f>IF(ISBLANK('Daily Data'!B11),"",'Daily Data'!B11)</f>
        <v/>
      </c>
      <c r="C9" s="209" t="str">
        <f>IF(ISBLANK('Daily Data'!B11),"",SUM(Monday!E10,Tuesday!E10,Wednesday!E10,Thursday!E10,Friday!E10,Saturday!E10,Sunday!E10))</f>
        <v/>
      </c>
      <c r="D9" s="215" t="str">
        <f>IF(ISBLANK('Daily Data'!B11),"",SUM(Monday!M10,Tuesday!M10,Wednesday!M10,Thursday!M10,Friday!M10,Saturday!M10,Sunday!M10))</f>
        <v/>
      </c>
      <c r="E9" s="211"/>
      <c r="F9" s="214"/>
      <c r="G9" s="212" t="s">
        <v>48</v>
      </c>
      <c r="H9" s="213">
        <f>E32</f>
        <v>0</v>
      </c>
      <c r="I9" s="214"/>
    </row>
    <row r="10" spans="2:9" ht="21" thickBot="1" x14ac:dyDescent="0.35">
      <c r="B10" s="208" t="str">
        <f>IF(ISBLANK('Daily Data'!B12),"",'Daily Data'!B12)</f>
        <v/>
      </c>
      <c r="C10" s="209" t="str">
        <f>IF(ISBLANK('Daily Data'!B12),"",SUM(Monday!E11,Tuesday!E11,Wednesday!E11,Thursday!E11,Friday!E11,Saturday!E11,Sunday!E11))</f>
        <v/>
      </c>
      <c r="D10" s="215" t="str">
        <f>IF(ISBLANK('Daily Data'!B12),"",SUM(Monday!M11,Tuesday!M11,Wednesday!M11,Thursday!M11,Friday!M11,Saturday!M11,Sunday!M11))</f>
        <v/>
      </c>
      <c r="E10" s="211"/>
      <c r="F10" s="214"/>
      <c r="G10" s="202"/>
      <c r="H10" s="202" t="s">
        <v>15</v>
      </c>
      <c r="I10" s="214"/>
    </row>
    <row r="11" spans="2:9" ht="21" thickBot="1" x14ac:dyDescent="0.35">
      <c r="B11" s="208" t="str">
        <f>IF(ISBLANK('Daily Data'!B13),"",'Daily Data'!B13)</f>
        <v/>
      </c>
      <c r="C11" s="209" t="str">
        <f>IF(ISBLANK('Daily Data'!B13),"",SUM(Monday!E12,Tuesday!E12,Wednesday!E12,Thursday!E12,Friday!E12,Saturday!E12,Sunday!E12))</f>
        <v/>
      </c>
      <c r="D11" s="215" t="str">
        <f>IF(ISBLANK('Daily Data'!B13),"",SUM(Monday!M12,Tuesday!M12,Wednesday!M12,Thursday!M12,Friday!M12,Saturday!M12,Sunday!M12))</f>
        <v/>
      </c>
      <c r="E11" s="211"/>
      <c r="F11" s="214"/>
      <c r="G11" s="202"/>
      <c r="H11" s="212" t="s">
        <v>17</v>
      </c>
      <c r="I11" s="216">
        <f>H7-H9</f>
        <v>0</v>
      </c>
    </row>
    <row r="12" spans="2:9" x14ac:dyDescent="0.3">
      <c r="B12" s="208" t="str">
        <f>IF(ISBLANK('Daily Data'!B14),"",'Daily Data'!B14)</f>
        <v/>
      </c>
      <c r="C12" s="209" t="str">
        <f>IF(ISBLANK('Daily Data'!B14),"",SUM(Monday!E13,Tuesday!E13,Wednesday!E13,Thursday!E13,Friday!E13,Saturday!E13,Sunday!E13))</f>
        <v/>
      </c>
      <c r="D12" s="215" t="str">
        <f>IF(ISBLANK('Daily Data'!B14),"",SUM(Monday!M13,Tuesday!M13,Wednesday!M13,Thursday!M13,Friday!M13,Saturday!M13,Sunday!M13))</f>
        <v/>
      </c>
      <c r="E12" s="211"/>
      <c r="F12" s="214"/>
      <c r="G12" s="202"/>
      <c r="H12" s="202"/>
      <c r="I12" s="214"/>
    </row>
    <row r="13" spans="2:9" x14ac:dyDescent="0.3">
      <c r="B13" s="208" t="str">
        <f>IF(ISBLANK('Daily Data'!B15),"",'Daily Data'!B15)</f>
        <v/>
      </c>
      <c r="C13" s="209" t="str">
        <f>IF(ISBLANK('Daily Data'!B15),"",SUM(Monday!E14,Tuesday!E14,Wednesday!E14,Thursday!E14,Friday!E14,Saturday!E14,Sunday!E14))</f>
        <v/>
      </c>
      <c r="D13" s="215" t="str">
        <f>IF(ISBLANK('Daily Data'!B15),"",SUM(Monday!M14,Tuesday!M14,Wednesday!M14,Thursday!M14,Friday!M14,Saturday!M14,Sunday!M14))</f>
        <v/>
      </c>
      <c r="E13" s="211"/>
      <c r="F13" s="214"/>
      <c r="G13" s="212" t="s">
        <v>46</v>
      </c>
      <c r="H13" s="213">
        <f>C32</f>
        <v>0</v>
      </c>
      <c r="I13" s="214"/>
    </row>
    <row r="14" spans="2:9" x14ac:dyDescent="0.3">
      <c r="B14" s="208" t="str">
        <f>IF(ISBLANK('Daily Data'!B16),"",'Daily Data'!B16)</f>
        <v/>
      </c>
      <c r="C14" s="209" t="str">
        <f>IF(ISBLANK('Daily Data'!B16),"",SUM(Monday!E15,Tuesday!E15,Wednesday!E15,Thursday!E15,Friday!E15,Saturday!E15,Sunday!E15))</f>
        <v/>
      </c>
      <c r="D14" s="215" t="str">
        <f>IF(ISBLANK('Daily Data'!B16),"",SUM(Monday!M15,Tuesday!M15,Wednesday!M15,Thursday!M15,Friday!M15,Saturday!M15,Sunday!M15))</f>
        <v/>
      </c>
      <c r="E14" s="211"/>
      <c r="F14" s="214"/>
      <c r="G14" s="202" t="s">
        <v>14</v>
      </c>
      <c r="I14" s="214"/>
    </row>
    <row r="15" spans="2:9" x14ac:dyDescent="0.3">
      <c r="B15" s="208" t="str">
        <f>IF(ISBLANK('Daily Data'!B17),"",'Daily Data'!B17)</f>
        <v/>
      </c>
      <c r="C15" s="209" t="str">
        <f>IF(ISBLANK('Daily Data'!B17),"",SUM(Monday!E16,Tuesday!E16,Wednesday!E16,Thursday!E16,Friday!E16,Saturday!E16,Sunday!E16))</f>
        <v/>
      </c>
      <c r="D15" s="215" t="str">
        <f>IF(ISBLANK('Daily Data'!B17),"",SUM(Monday!M16,Tuesday!M16,Wednesday!M16,Thursday!M16,Friday!M16,Saturday!M16,Sunday!M16))</f>
        <v/>
      </c>
      <c r="E15" s="211"/>
      <c r="F15" s="214"/>
      <c r="G15" s="212" t="s">
        <v>47</v>
      </c>
      <c r="H15" s="213">
        <f>D32</f>
        <v>0</v>
      </c>
      <c r="I15" s="214"/>
    </row>
    <row r="16" spans="2:9" x14ac:dyDescent="0.3">
      <c r="B16" s="208" t="str">
        <f>IF(ISBLANK('Daily Data'!B18),"",'Daily Data'!B18)</f>
        <v/>
      </c>
      <c r="C16" s="209" t="str">
        <f>IF(ISBLANK('Daily Data'!B18),"",SUM(Monday!E17,Tuesday!E17,Wednesday!E17,Thursday!E17,Friday!E17,Saturday!E17,Sunday!E17))</f>
        <v/>
      </c>
      <c r="D16" s="215" t="str">
        <f>IF(ISBLANK('Daily Data'!B18),"",SUM(Monday!M17,Tuesday!M17,Wednesday!M17,Thursday!M17,Friday!M17,Saturday!M17,Sunday!M17))</f>
        <v/>
      </c>
      <c r="E16" s="211"/>
      <c r="F16" s="214"/>
      <c r="G16" s="202" t="s">
        <v>15</v>
      </c>
      <c r="H16" s="202"/>
      <c r="I16" s="214"/>
    </row>
    <row r="17" spans="2:9" x14ac:dyDescent="0.3">
      <c r="B17" s="208" t="str">
        <f>IF(ISBLANK('Daily Data'!B19),"",'Daily Data'!B19)</f>
        <v/>
      </c>
      <c r="C17" s="209" t="str">
        <f>IF(ISBLANK('Daily Data'!B19),"",SUM(Monday!E18,Tuesday!E18,Wednesday!E18,Thursday!E18,Friday!E18,Saturday!E18,Sunday!E18))</f>
        <v/>
      </c>
      <c r="D17" s="215" t="str">
        <f>IF(ISBLANK('Daily Data'!B19),"",SUM(Monday!M18,Tuesday!M18,Wednesday!M18,Thursday!M18,Friday!M18,Saturday!M18,Sunday!M18))</f>
        <v/>
      </c>
      <c r="E17" s="211"/>
      <c r="F17" s="214"/>
      <c r="G17" s="212" t="s">
        <v>16</v>
      </c>
      <c r="H17" s="213">
        <f>H13-H15</f>
        <v>0</v>
      </c>
      <c r="I17" s="214"/>
    </row>
    <row r="18" spans="2:9" ht="21" thickBot="1" x14ac:dyDescent="0.35">
      <c r="B18" s="208" t="str">
        <f>IF(ISBLANK('Daily Data'!B20),"",'Daily Data'!B20)</f>
        <v/>
      </c>
      <c r="C18" s="209" t="str">
        <f>IF(ISBLANK('Daily Data'!B20),"",SUM(Monday!E19,Tuesday!E19,Wednesday!E19,Thursday!E19,Friday!E19,Saturday!E19,Sunday!E19))</f>
        <v/>
      </c>
      <c r="D18" s="215" t="str">
        <f>IF(ISBLANK('Daily Data'!B20),"",SUM(Monday!M19,Tuesday!M19,Wednesday!M19,Thursday!M19,Friday!M19,Saturday!M19,Sunday!M19))</f>
        <v/>
      </c>
      <c r="E18" s="211"/>
      <c r="F18" s="214"/>
      <c r="G18" s="202"/>
      <c r="H18" s="202" t="s">
        <v>52</v>
      </c>
      <c r="I18" s="214"/>
    </row>
    <row r="19" spans="2:9" ht="21" thickBot="1" x14ac:dyDescent="0.35">
      <c r="B19" s="208" t="str">
        <f>IF(ISBLANK('Daily Data'!B21),"",'Daily Data'!B21)</f>
        <v/>
      </c>
      <c r="C19" s="209" t="str">
        <f>IF(ISBLANK('Daily Data'!B21),"",SUM(Monday!E20,Tuesday!E20,Wednesday!E20,Thursday!E20,Friday!E20,Saturday!E20,Sunday!E20))</f>
        <v/>
      </c>
      <c r="D19" s="215" t="str">
        <f>IF(ISBLANK('Daily Data'!B21),"",SUM(Monday!M20,Tuesday!M20,Wednesday!M20,Thursday!M20,Friday!M20,Saturday!M20,Sunday!M20))</f>
        <v/>
      </c>
      <c r="E19" s="211"/>
      <c r="F19" s="214"/>
      <c r="G19" s="202"/>
      <c r="H19" s="212" t="s">
        <v>49</v>
      </c>
      <c r="I19" s="216">
        <f>H17*0.15</f>
        <v>0</v>
      </c>
    </row>
    <row r="20" spans="2:9" ht="21" thickBot="1" x14ac:dyDescent="0.35">
      <c r="B20" s="208" t="str">
        <f>IF(ISBLANK('Daily Data'!B22),"",'Daily Data'!B22)</f>
        <v/>
      </c>
      <c r="C20" s="209" t="str">
        <f>IF(ISBLANK('Daily Data'!B22),"",SUM(Monday!E21,Tuesday!E21,Wednesday!E21,Thursday!E21,Friday!E21,Saturday!E21,Sunday!E21))</f>
        <v/>
      </c>
      <c r="D20" s="215" t="str">
        <f>IF(ISBLANK('Daily Data'!B22),"",SUM(Monday!M21,Tuesday!M21,Wednesday!M21,Thursday!M21,Friday!M21,Saturday!M21,Sunday!M21))</f>
        <v/>
      </c>
      <c r="E20" s="211"/>
      <c r="F20" s="214"/>
      <c r="G20" s="202"/>
      <c r="H20" s="217" t="s">
        <v>21</v>
      </c>
      <c r="I20" s="214"/>
    </row>
    <row r="21" spans="2:9" ht="21" thickBot="1" x14ac:dyDescent="0.35">
      <c r="B21" s="208" t="str">
        <f>IF(ISBLANK('Daily Data'!B23),"",'Daily Data'!B23)</f>
        <v/>
      </c>
      <c r="C21" s="209" t="str">
        <f>IF(ISBLANK('Daily Data'!B23),"",SUM(Monday!E22,Tuesday!E22,Wednesday!E22,Thursday!E22,Friday!E22,Saturday!E22,Sunday!E22))</f>
        <v/>
      </c>
      <c r="D21" s="215" t="str">
        <f>IF(ISBLANK('Daily Data'!B23),"",SUM(Monday!M22,Tuesday!M22,Wednesday!M22,Thursday!M22,Friday!M22,Saturday!M22,Sunday!M22))</f>
        <v/>
      </c>
      <c r="E21" s="211"/>
      <c r="F21" s="214"/>
      <c r="G21" s="202"/>
      <c r="H21" s="212" t="s">
        <v>50</v>
      </c>
      <c r="I21" s="13">
        <v>0</v>
      </c>
    </row>
    <row r="22" spans="2:9" ht="21" thickBot="1" x14ac:dyDescent="0.35">
      <c r="B22" s="208" t="str">
        <f>IF(ISBLANK('Daily Data'!B24),"",'Daily Data'!B24)</f>
        <v/>
      </c>
      <c r="C22" s="209" t="str">
        <f>IF(ISBLANK('Daily Data'!B24),"",SUM(Monday!E23,Tuesday!E23,Wednesday!E23,Thursday!E23,Friday!E23,Saturday!E23,Sunday!E23))</f>
        <v/>
      </c>
      <c r="D22" s="215" t="str">
        <f>IF(ISBLANK('Daily Data'!B24),"",SUM(Monday!M23,Tuesday!M23,Wednesday!M23,Thursday!M23,Friday!M23,Saturday!M23,Sunday!M23))</f>
        <v/>
      </c>
      <c r="E22" s="211"/>
      <c r="F22" s="214"/>
      <c r="G22" s="202"/>
      <c r="H22" s="217" t="s">
        <v>21</v>
      </c>
      <c r="I22" s="214"/>
    </row>
    <row r="23" spans="2:9" ht="21" thickBot="1" x14ac:dyDescent="0.35">
      <c r="B23" s="208" t="str">
        <f>IF(ISBLANK('Daily Data'!B25),"",'Daily Data'!B25)</f>
        <v/>
      </c>
      <c r="C23" s="209" t="str">
        <f>IF(ISBLANK('Daily Data'!B25),"",SUM(Monday!E24,Tuesday!E24,Wednesday!E24,Thursday!E24,Friday!E24,Saturday!E24,Sunday!E24))</f>
        <v/>
      </c>
      <c r="D23" s="215" t="str">
        <f>IF(ISBLANK('Daily Data'!B25),"",SUM(Monday!M24,Tuesday!M24,Wednesday!M24,Thursday!M24,Friday!M24,Saturday!M24,Sunday!M24))</f>
        <v/>
      </c>
      <c r="E23" s="211"/>
      <c r="F23" s="214"/>
      <c r="G23" s="202"/>
      <c r="H23" s="197" t="s">
        <v>111</v>
      </c>
      <c r="I23" s="13">
        <v>0</v>
      </c>
    </row>
    <row r="24" spans="2:9" ht="21" thickBot="1" x14ac:dyDescent="0.35">
      <c r="B24" s="208" t="str">
        <f>IF(ISBLANK('Daily Data'!B26),"",'Daily Data'!B26)</f>
        <v/>
      </c>
      <c r="C24" s="209" t="str">
        <f>IF(ISBLANK('Daily Data'!B26),"",SUM(Monday!E25,Tuesday!E25,Wednesday!E25,Thursday!E25,Friday!E25,Saturday!E25,Sunday!E25))</f>
        <v/>
      </c>
      <c r="D24" s="215" t="str">
        <f>IF(ISBLANK('Daily Data'!B26),"",SUM(Monday!M25,Tuesday!M25,Wednesday!M25,Thursday!M25,Friday!M25,Saturday!M25,Sunday!M25))</f>
        <v/>
      </c>
      <c r="E24" s="211"/>
      <c r="F24" s="214"/>
      <c r="G24" s="202"/>
      <c r="H24" s="217" t="s">
        <v>15</v>
      </c>
      <c r="I24" s="214"/>
    </row>
    <row r="25" spans="2:9" ht="21" thickBot="1" x14ac:dyDescent="0.35">
      <c r="B25" s="208" t="str">
        <f>IF(ISBLANK('Daily Data'!B27),"",'Daily Data'!B27)</f>
        <v/>
      </c>
      <c r="C25" s="209" t="str">
        <f>IF(ISBLANK('Daily Data'!B27),"",SUM(Monday!E26,Tuesday!E26,Wednesday!E26,Thursday!E26,Friday!E26,Saturday!E26,Sunday!E26))</f>
        <v/>
      </c>
      <c r="D25" s="215" t="str">
        <f>IF(ISBLANK('Daily Data'!B27),"",SUM(Monday!M26,Tuesday!M26,Wednesday!M26,Thursday!M26,Friday!M26,Saturday!M26,Sunday!M26))</f>
        <v/>
      </c>
      <c r="E25" s="211"/>
      <c r="F25" s="214"/>
      <c r="G25" s="202"/>
      <c r="H25" s="212" t="s">
        <v>51</v>
      </c>
      <c r="I25" s="216">
        <f>I11-I19-I21-I23</f>
        <v>0</v>
      </c>
    </row>
    <row r="26" spans="2:9" x14ac:dyDescent="0.3">
      <c r="B26" s="208" t="str">
        <f>IF(ISBLANK('Daily Data'!B28),"",'Daily Data'!B28)</f>
        <v/>
      </c>
      <c r="C26" s="209" t="str">
        <f>IF(ISBLANK('Daily Data'!B28),"",SUM(Monday!E27,Tuesday!E27,Wednesday!E27,Thursday!E27,Friday!E27,Saturday!E27,Sunday!E27))</f>
        <v/>
      </c>
      <c r="D26" s="215" t="str">
        <f>IF(ISBLANK('Daily Data'!B28),"",SUM(Monday!M27,Tuesday!M27,Wednesday!M27,Thursday!M27,Friday!M27,Saturday!M27,Sunday!M27))</f>
        <v/>
      </c>
      <c r="E26" s="211"/>
      <c r="F26" s="214"/>
      <c r="G26" s="202"/>
    </row>
    <row r="27" spans="2:9" x14ac:dyDescent="0.3">
      <c r="B27" s="208" t="str">
        <f>IF(ISBLANK('Daily Data'!B29),"",'Daily Data'!B29)</f>
        <v/>
      </c>
      <c r="C27" s="209" t="str">
        <f>IF(ISBLANK('Daily Data'!B29),"",SUM(Monday!E28,Tuesday!E28,Wednesday!E28,Thursday!E28,Friday!E28,Saturday!E28,Sunday!E28))</f>
        <v/>
      </c>
      <c r="D27" s="215" t="str">
        <f>IF(ISBLANK('Daily Data'!B29),"",SUM(Monday!M28,Tuesday!M28,Wednesday!M28,Thursday!M28,Friday!M28,Saturday!M28,Sunday!M28))</f>
        <v/>
      </c>
      <c r="E27" s="211"/>
      <c r="F27" s="214"/>
      <c r="G27" s="202"/>
      <c r="H27" s="202"/>
      <c r="I27" s="214"/>
    </row>
    <row r="28" spans="2:9" x14ac:dyDescent="0.3">
      <c r="B28" s="208" t="str">
        <f>IF(ISBLANK('Daily Data'!B30),"",'Daily Data'!B30)</f>
        <v/>
      </c>
      <c r="C28" s="209" t="str">
        <f>IF(ISBLANK('Daily Data'!B30),"",SUM(Monday!E29,Tuesday!E29,Wednesday!E29,Thursday!E29,Friday!E29,Saturday!E29,Sunday!E29))</f>
        <v/>
      </c>
      <c r="D28" s="215" t="str">
        <f>IF(ISBLANK('Daily Data'!B30),"",SUM(Monday!M29,Tuesday!M29,Wednesday!M29,Thursday!M29,Friday!M29,Saturday!M29,Sunday!M29))</f>
        <v/>
      </c>
      <c r="E28" s="211"/>
      <c r="F28" s="214"/>
      <c r="G28" s="202"/>
      <c r="H28" s="202"/>
      <c r="I28" s="214"/>
    </row>
    <row r="29" spans="2:9" x14ac:dyDescent="0.3">
      <c r="B29" s="208" t="str">
        <f>IF(ISBLANK('Daily Data'!B31),"",'Daily Data'!B31)</f>
        <v/>
      </c>
      <c r="C29" s="209" t="str">
        <f>IF(ISBLANK('Daily Data'!B31),"",SUM(Monday!E30,Tuesday!E30,Wednesday!E30,Thursday!E30,Friday!E30,Saturday!E30,Sunday!E30))</f>
        <v/>
      </c>
      <c r="D29" s="215" t="str">
        <f>IF(ISBLANK('Daily Data'!B31),"",SUM(Monday!M30,Tuesday!M30,Wednesday!M30,Thursday!M30,Friday!M30,Saturday!M30,Sunday!M30))</f>
        <v/>
      </c>
      <c r="E29" s="211"/>
      <c r="F29" s="214"/>
      <c r="G29" s="202"/>
      <c r="H29" s="202"/>
      <c r="I29" s="214"/>
    </row>
    <row r="30" spans="2:9" x14ac:dyDescent="0.3">
      <c r="B30" s="208" t="str">
        <f>IF(ISBLANK('Daily Data'!B32),"",'Daily Data'!B32)</f>
        <v/>
      </c>
      <c r="C30" s="209" t="str">
        <f>IF(ISBLANK('Daily Data'!B32),"",SUM(Monday!E31,Tuesday!E31,Wednesday!E31,Thursday!E31,Friday!E31,Saturday!E31,Sunday!E31))</f>
        <v/>
      </c>
      <c r="D30" s="215" t="str">
        <f>IF(ISBLANK('Daily Data'!B32),"",SUM(Monday!M31,Tuesday!M31,Wednesday!M31,Thursday!M31,Friday!M31,Saturday!M31,Sunday!M31))</f>
        <v/>
      </c>
      <c r="E30" s="211"/>
      <c r="F30" s="214"/>
      <c r="G30" s="202"/>
      <c r="H30" s="202"/>
      <c r="I30" s="214"/>
    </row>
    <row r="31" spans="2:9" ht="21" thickBot="1" x14ac:dyDescent="0.35">
      <c r="B31" s="208" t="str">
        <f>IF(ISBLANK('Daily Data'!B33),"",'Daily Data'!B33)</f>
        <v/>
      </c>
      <c r="C31" s="218" t="str">
        <f>IF(ISBLANK('Daily Data'!B33),"",SUM(Monday!E32,Tuesday!E32,Wednesday!E32,Thursday!E32,Friday!E32,Saturday!E32,Sunday!E32))</f>
        <v/>
      </c>
      <c r="D31" s="219" t="str">
        <f>IF(ISBLANK('Daily Data'!B33),"",SUM(Monday!M32,Tuesday!M32,Wednesday!M32,Thursday!M32,Friday!M32,Saturday!M32,Sunday!M32))</f>
        <v/>
      </c>
      <c r="E31" s="220"/>
      <c r="F31" s="214"/>
      <c r="G31" s="202"/>
      <c r="H31" s="202"/>
      <c r="I31" s="214"/>
    </row>
    <row r="32" spans="2:9" x14ac:dyDescent="0.3">
      <c r="B32" s="221" t="s">
        <v>54</v>
      </c>
      <c r="C32" s="210">
        <f>SUM(C7:C31)</f>
        <v>0</v>
      </c>
      <c r="D32" s="210">
        <f>SUM(D7:D31)</f>
        <v>0</v>
      </c>
      <c r="E32" s="210">
        <f>'Daily Data'!I35+'Daily Data'!N35+'Daily Data'!S35+'Daily Data'!X35+'Daily Data'!AC35+'Daily Data'!AH35+'Daily Data'!AM35</f>
        <v>0</v>
      </c>
      <c r="F32" s="214"/>
    </row>
    <row r="33" spans="2:10" x14ac:dyDescent="0.3">
      <c r="B33" s="214"/>
      <c r="C33" s="214"/>
      <c r="D33" s="214"/>
      <c r="E33" s="214"/>
      <c r="F33" s="214"/>
      <c r="G33" s="202"/>
      <c r="H33" s="202"/>
      <c r="I33" s="214"/>
      <c r="J33" s="222"/>
    </row>
    <row r="34" spans="2:10" x14ac:dyDescent="0.3">
      <c r="B34" s="214"/>
      <c r="C34" s="214"/>
      <c r="D34" s="214"/>
      <c r="E34" s="214"/>
      <c r="F34" s="214"/>
      <c r="G34" s="202"/>
      <c r="H34" s="202"/>
      <c r="I34" s="214"/>
      <c r="J34" s="214"/>
    </row>
    <row r="35" spans="2:10" x14ac:dyDescent="0.3">
      <c r="B35" s="222"/>
      <c r="C35" s="214"/>
      <c r="D35" s="214"/>
      <c r="E35" s="214"/>
      <c r="F35" s="214"/>
      <c r="G35" s="202"/>
      <c r="H35" s="202"/>
      <c r="I35" s="214"/>
      <c r="J35" s="214"/>
    </row>
    <row r="36" spans="2:10" x14ac:dyDescent="0.3">
      <c r="B36" s="214"/>
      <c r="C36" s="214"/>
      <c r="D36" s="214"/>
      <c r="E36" s="214"/>
      <c r="F36" s="214"/>
      <c r="G36" s="202"/>
      <c r="H36" s="202"/>
      <c r="I36" s="214"/>
      <c r="J36" s="214"/>
    </row>
    <row r="37" spans="2:10" x14ac:dyDescent="0.3">
      <c r="B37" s="214"/>
      <c r="C37" s="198"/>
      <c r="D37" s="214"/>
      <c r="E37" s="214"/>
      <c r="F37" s="214"/>
      <c r="G37" s="202"/>
      <c r="H37" s="202"/>
      <c r="I37" s="214"/>
      <c r="J37" s="222"/>
    </row>
    <row r="38" spans="2:10" s="221" customFormat="1" ht="21" customHeight="1" x14ac:dyDescent="0.3">
      <c r="B38" s="223"/>
      <c r="C38" s="223"/>
      <c r="D38" s="223"/>
      <c r="E38" s="224"/>
      <c r="F38" s="224"/>
      <c r="G38" s="225"/>
      <c r="H38" s="225"/>
      <c r="I38" s="224"/>
      <c r="J38" s="223"/>
    </row>
    <row r="39" spans="2:10" x14ac:dyDescent="0.3">
      <c r="B39" s="214"/>
      <c r="C39" s="198"/>
      <c r="D39" s="198"/>
      <c r="E39" s="214"/>
      <c r="F39" s="214"/>
      <c r="G39" s="202"/>
      <c r="H39" s="202"/>
      <c r="I39" s="214"/>
      <c r="J39" s="214"/>
    </row>
    <row r="40" spans="2:10" s="221" customFormat="1" x14ac:dyDescent="0.3">
      <c r="B40" s="223"/>
      <c r="C40" s="223"/>
      <c r="D40" s="223"/>
      <c r="E40" s="226"/>
      <c r="F40" s="226"/>
      <c r="G40" s="212"/>
      <c r="H40" s="212"/>
      <c r="I40" s="226"/>
      <c r="J40" s="223"/>
    </row>
    <row r="41" spans="2:10" x14ac:dyDescent="0.3">
      <c r="B41" s="214"/>
      <c r="C41" s="214"/>
      <c r="D41" s="214"/>
      <c r="E41" s="214"/>
      <c r="F41" s="214"/>
      <c r="G41" s="202"/>
      <c r="H41" s="202"/>
      <c r="I41" s="214"/>
      <c r="J41" s="214"/>
    </row>
    <row r="42" spans="2:10" x14ac:dyDescent="0.3">
      <c r="B42" s="214"/>
      <c r="C42" s="214"/>
      <c r="D42" s="214"/>
      <c r="E42" s="214"/>
      <c r="F42" s="214"/>
      <c r="G42" s="202"/>
      <c r="H42" s="202"/>
      <c r="I42" s="214"/>
      <c r="J42" s="214"/>
    </row>
    <row r="43" spans="2:10" x14ac:dyDescent="0.3">
      <c r="B43" s="214"/>
      <c r="C43" s="214"/>
      <c r="D43" s="214"/>
      <c r="E43" s="214"/>
      <c r="F43" s="214"/>
      <c r="G43" s="202"/>
      <c r="H43" s="202"/>
      <c r="I43" s="214"/>
      <c r="J43" s="214"/>
    </row>
    <row r="44" spans="2:10" x14ac:dyDescent="0.3">
      <c r="B44" s="214"/>
      <c r="C44" s="214"/>
      <c r="D44" s="214"/>
      <c r="E44" s="214"/>
      <c r="F44" s="214"/>
      <c r="G44" s="202"/>
      <c r="H44" s="202"/>
      <c r="I44" s="214"/>
      <c r="J44" s="214"/>
    </row>
    <row r="45" spans="2:10" x14ac:dyDescent="0.3">
      <c r="B45" s="214"/>
      <c r="C45" s="214"/>
      <c r="D45" s="214"/>
      <c r="E45" s="214"/>
      <c r="F45" s="214"/>
      <c r="G45" s="202"/>
      <c r="H45" s="202"/>
      <c r="I45" s="214"/>
      <c r="J45" s="214"/>
    </row>
  </sheetData>
  <sheetProtection sheet="1" objects="1" scenarios="1"/>
  <customSheetViews>
    <customSheetView guid="{53395258-DBAA-429A-AE83-555B9B9DE7B8}" showGridLines="0" fitToPage="1">
      <selection activeCell="J6" sqref="J6"/>
      <pageMargins left="0.75" right="0.75" top="1" bottom="1" header="0.5" footer="0.5"/>
      <pageSetup scale="54" orientation="portrait" r:id="rId1"/>
      <headerFooter alignWithMargins="0"/>
    </customSheetView>
  </customSheetViews>
  <mergeCells count="1">
    <mergeCell ref="D4:D6"/>
  </mergeCells>
  <phoneticPr fontId="2" type="noConversion"/>
  <pageMargins left="0.75" right="0.75" top="1" bottom="1" header="0.5" footer="0.5"/>
  <pageSetup scale="5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32"/>
  <sheetViews>
    <sheetView showGridLines="0" zoomScaleNormal="100" workbookViewId="0">
      <selection activeCell="C4" sqref="C4"/>
    </sheetView>
  </sheetViews>
  <sheetFormatPr defaultColWidth="8.88671875" defaultRowHeight="15.75" x14ac:dyDescent="0.25"/>
  <cols>
    <col min="1" max="1" width="8.88671875" style="108"/>
    <col min="2" max="2" width="8.88671875" style="109"/>
    <col min="3" max="3" width="9.109375" style="110" bestFit="1" customWidth="1"/>
    <col min="4" max="4" width="9.109375" style="108" customWidth="1"/>
    <col min="5" max="6" width="8.88671875" style="108"/>
    <col min="7" max="7" width="8.88671875" style="110"/>
    <col min="8" max="10" width="8.88671875" style="108"/>
    <col min="11" max="11" width="8.88671875" style="111"/>
    <col min="12" max="16384" width="8.88671875" style="108"/>
  </cols>
  <sheetData>
    <row r="2" spans="1:11" x14ac:dyDescent="0.25">
      <c r="B2" s="109" t="s">
        <v>40</v>
      </c>
      <c r="F2" s="109" t="s">
        <v>41</v>
      </c>
      <c r="J2" s="109" t="s">
        <v>42</v>
      </c>
    </row>
    <row r="3" spans="1:11" x14ac:dyDescent="0.25">
      <c r="F3" s="109"/>
      <c r="J3" s="109"/>
    </row>
    <row r="4" spans="1:11" x14ac:dyDescent="0.25">
      <c r="B4" s="109" t="s">
        <v>35</v>
      </c>
      <c r="C4" s="112"/>
      <c r="D4" s="113"/>
      <c r="F4" s="109" t="s">
        <v>35</v>
      </c>
      <c r="G4" s="112"/>
      <c r="H4" s="113"/>
      <c r="J4" s="109" t="s">
        <v>35</v>
      </c>
      <c r="K4" s="114"/>
    </row>
    <row r="5" spans="1:11" x14ac:dyDescent="0.25">
      <c r="C5" s="110" t="s">
        <v>39</v>
      </c>
      <c r="D5" s="111"/>
      <c r="F5" s="109"/>
      <c r="G5" s="110" t="s">
        <v>39</v>
      </c>
      <c r="H5" s="111"/>
      <c r="J5" s="109"/>
      <c r="K5" s="111" t="s">
        <v>39</v>
      </c>
    </row>
    <row r="6" spans="1:11" x14ac:dyDescent="0.25">
      <c r="B6" s="109" t="s">
        <v>32</v>
      </c>
      <c r="C6" s="112"/>
      <c r="D6" s="113"/>
      <c r="F6" s="109" t="s">
        <v>32</v>
      </c>
      <c r="G6" s="112"/>
      <c r="H6" s="113"/>
      <c r="J6" s="109" t="s">
        <v>32</v>
      </c>
      <c r="K6" s="114"/>
    </row>
    <row r="7" spans="1:11" x14ac:dyDescent="0.25">
      <c r="C7" s="110" t="s">
        <v>39</v>
      </c>
      <c r="D7" s="111"/>
      <c r="F7" s="109"/>
      <c r="G7" s="110" t="s">
        <v>39</v>
      </c>
      <c r="H7" s="111"/>
      <c r="J7" s="109"/>
      <c r="K7" s="111" t="s">
        <v>39</v>
      </c>
    </row>
    <row r="8" spans="1:11" x14ac:dyDescent="0.25">
      <c r="B8" s="109" t="s">
        <v>32</v>
      </c>
      <c r="C8" s="112"/>
      <c r="D8" s="113"/>
      <c r="F8" s="109" t="s">
        <v>32</v>
      </c>
      <c r="G8" s="112"/>
      <c r="H8" s="113"/>
      <c r="J8" s="109" t="s">
        <v>32</v>
      </c>
      <c r="K8" s="114"/>
    </row>
    <row r="9" spans="1:11" x14ac:dyDescent="0.25">
      <c r="C9" s="110" t="s">
        <v>39</v>
      </c>
      <c r="D9" s="111"/>
      <c r="F9" s="109"/>
      <c r="G9" s="110" t="s">
        <v>39</v>
      </c>
      <c r="H9" s="111"/>
      <c r="J9" s="109"/>
      <c r="K9" s="111" t="s">
        <v>39</v>
      </c>
    </row>
    <row r="10" spans="1:11" x14ac:dyDescent="0.25">
      <c r="B10" s="109" t="s">
        <v>32</v>
      </c>
      <c r="C10" s="112"/>
      <c r="D10" s="113"/>
      <c r="F10" s="109" t="s">
        <v>32</v>
      </c>
      <c r="G10" s="112"/>
      <c r="H10" s="113"/>
      <c r="J10" s="109" t="s">
        <v>32</v>
      </c>
      <c r="K10" s="114"/>
    </row>
    <row r="11" spans="1:11" s="115" customFormat="1" x14ac:dyDescent="0.25">
      <c r="A11" s="108"/>
      <c r="B11" s="109"/>
      <c r="C11" s="110" t="s">
        <v>39</v>
      </c>
      <c r="D11" s="111"/>
      <c r="E11" s="108"/>
      <c r="F11" s="109"/>
      <c r="G11" s="110" t="s">
        <v>39</v>
      </c>
      <c r="H11" s="111"/>
      <c r="I11" s="108"/>
      <c r="J11" s="109"/>
      <c r="K11" s="111" t="s">
        <v>39</v>
      </c>
    </row>
    <row r="12" spans="1:11" s="115" customFormat="1" x14ac:dyDescent="0.25">
      <c r="A12" s="108"/>
      <c r="B12" s="109" t="s">
        <v>32</v>
      </c>
      <c r="C12" s="112"/>
      <c r="D12" s="113"/>
      <c r="E12" s="108"/>
      <c r="F12" s="109" t="s">
        <v>32</v>
      </c>
      <c r="G12" s="112"/>
      <c r="H12" s="113"/>
      <c r="I12" s="108"/>
      <c r="J12" s="109" t="s">
        <v>32</v>
      </c>
      <c r="K12" s="114"/>
    </row>
    <row r="13" spans="1:11" s="115" customFormat="1" x14ac:dyDescent="0.25">
      <c r="A13" s="108"/>
      <c r="B13" s="109"/>
      <c r="C13" s="110" t="s">
        <v>39</v>
      </c>
      <c r="D13" s="111"/>
      <c r="E13" s="108"/>
      <c r="F13" s="109"/>
      <c r="G13" s="110" t="s">
        <v>39</v>
      </c>
      <c r="H13" s="111"/>
      <c r="I13" s="108"/>
      <c r="J13" s="109"/>
      <c r="K13" s="111" t="s">
        <v>39</v>
      </c>
    </row>
    <row r="14" spans="1:11" s="115" customFormat="1" x14ac:dyDescent="0.25">
      <c r="A14" s="108"/>
      <c r="B14" s="109" t="s">
        <v>32</v>
      </c>
      <c r="C14" s="112"/>
      <c r="D14" s="113"/>
      <c r="E14" s="108"/>
      <c r="F14" s="109" t="s">
        <v>32</v>
      </c>
      <c r="G14" s="112"/>
      <c r="H14" s="113"/>
      <c r="I14" s="108"/>
      <c r="J14" s="109" t="s">
        <v>32</v>
      </c>
      <c r="K14" s="114"/>
    </row>
    <row r="15" spans="1:11" s="115" customFormat="1" x14ac:dyDescent="0.25">
      <c r="A15" s="108"/>
      <c r="B15" s="109"/>
      <c r="C15" s="110" t="s">
        <v>39</v>
      </c>
      <c r="D15" s="111"/>
      <c r="E15" s="108"/>
      <c r="F15" s="109"/>
      <c r="G15" s="110" t="s">
        <v>39</v>
      </c>
      <c r="H15" s="111"/>
      <c r="I15" s="108"/>
      <c r="J15" s="109"/>
      <c r="K15" s="111" t="s">
        <v>39</v>
      </c>
    </row>
    <row r="16" spans="1:11" s="115" customFormat="1" x14ac:dyDescent="0.25">
      <c r="A16" s="108"/>
      <c r="B16" s="109" t="s">
        <v>32</v>
      </c>
      <c r="C16" s="112"/>
      <c r="D16" s="113"/>
      <c r="E16" s="108"/>
      <c r="F16" s="109" t="s">
        <v>32</v>
      </c>
      <c r="G16" s="112"/>
      <c r="H16" s="113"/>
      <c r="I16" s="108"/>
      <c r="J16" s="109" t="s">
        <v>32</v>
      </c>
      <c r="K16" s="114"/>
    </row>
    <row r="17" spans="1:11" x14ac:dyDescent="0.25">
      <c r="C17" s="116" t="s">
        <v>38</v>
      </c>
      <c r="D17" s="117"/>
      <c r="F17" s="109"/>
      <c r="G17" s="116" t="s">
        <v>38</v>
      </c>
      <c r="H17" s="117"/>
      <c r="J17" s="109"/>
      <c r="K17" s="117" t="s">
        <v>38</v>
      </c>
    </row>
    <row r="18" spans="1:11" x14ac:dyDescent="0.25">
      <c r="B18" s="109" t="s">
        <v>33</v>
      </c>
      <c r="C18" s="118">
        <f>SUM(C4:C16)</f>
        <v>0</v>
      </c>
      <c r="D18" s="113"/>
      <c r="F18" s="109" t="s">
        <v>33</v>
      </c>
      <c r="G18" s="118">
        <f>SUM(G4:G16)</f>
        <v>0</v>
      </c>
      <c r="H18" s="113"/>
      <c r="J18" s="109" t="s">
        <v>33</v>
      </c>
      <c r="K18" s="119">
        <f>SUM(K4:K16)</f>
        <v>0</v>
      </c>
    </row>
    <row r="19" spans="1:11" x14ac:dyDescent="0.25">
      <c r="C19" s="110" t="s">
        <v>14</v>
      </c>
      <c r="D19" s="111"/>
      <c r="F19" s="109"/>
      <c r="G19" s="110" t="s">
        <v>14</v>
      </c>
      <c r="H19" s="111"/>
      <c r="J19" s="109"/>
      <c r="K19" s="111" t="s">
        <v>14</v>
      </c>
    </row>
    <row r="20" spans="1:11" x14ac:dyDescent="0.25">
      <c r="B20" s="109" t="s">
        <v>34</v>
      </c>
      <c r="C20" s="112"/>
      <c r="D20" s="113"/>
      <c r="F20" s="109" t="s">
        <v>34</v>
      </c>
      <c r="G20" s="112"/>
      <c r="H20" s="113"/>
      <c r="J20" s="109" t="s">
        <v>34</v>
      </c>
      <c r="K20" s="114"/>
    </row>
    <row r="21" spans="1:11" x14ac:dyDescent="0.25">
      <c r="C21" s="116" t="s">
        <v>38</v>
      </c>
      <c r="D21" s="117"/>
      <c r="F21" s="109"/>
      <c r="G21" s="116" t="s">
        <v>38</v>
      </c>
      <c r="H21" s="117"/>
      <c r="J21" s="109"/>
      <c r="K21" s="117" t="s">
        <v>38</v>
      </c>
    </row>
    <row r="22" spans="1:11" x14ac:dyDescent="0.25">
      <c r="B22" s="109" t="s">
        <v>36</v>
      </c>
      <c r="C22" s="118">
        <f>+C18-C20</f>
        <v>0</v>
      </c>
      <c r="D22" s="113"/>
      <c r="F22" s="109" t="s">
        <v>36</v>
      </c>
      <c r="G22" s="118">
        <f>+G18-G20</f>
        <v>0</v>
      </c>
      <c r="H22" s="113"/>
      <c r="J22" s="109" t="s">
        <v>36</v>
      </c>
      <c r="K22" s="119">
        <f>+K18-K20</f>
        <v>0</v>
      </c>
    </row>
    <row r="23" spans="1:11" x14ac:dyDescent="0.25">
      <c r="C23" s="110" t="s">
        <v>14</v>
      </c>
      <c r="D23" s="111"/>
      <c r="F23" s="109"/>
      <c r="G23" s="110" t="s">
        <v>14</v>
      </c>
      <c r="H23" s="111"/>
      <c r="J23" s="109"/>
      <c r="K23" s="111" t="s">
        <v>14</v>
      </c>
    </row>
    <row r="24" spans="1:11" x14ac:dyDescent="0.25">
      <c r="A24" s="235" t="s">
        <v>37</v>
      </c>
      <c r="B24" s="235"/>
      <c r="C24" s="112"/>
      <c r="D24" s="113"/>
      <c r="E24" s="235" t="s">
        <v>37</v>
      </c>
      <c r="F24" s="235"/>
      <c r="G24" s="112"/>
      <c r="H24" s="113"/>
      <c r="I24" s="235" t="s">
        <v>37</v>
      </c>
      <c r="J24" s="235"/>
      <c r="K24" s="114"/>
    </row>
    <row r="25" spans="1:11" x14ac:dyDescent="0.25">
      <c r="A25" s="235"/>
      <c r="B25" s="235"/>
      <c r="C25" s="120"/>
      <c r="D25" s="113"/>
      <c r="E25" s="235"/>
      <c r="F25" s="235"/>
      <c r="G25" s="120"/>
      <c r="H25" s="113"/>
      <c r="I25" s="235"/>
      <c r="J25" s="235"/>
      <c r="K25" s="113"/>
    </row>
    <row r="26" spans="1:11" x14ac:dyDescent="0.25">
      <c r="C26" s="116" t="s">
        <v>38</v>
      </c>
      <c r="D26" s="117"/>
      <c r="F26" s="109"/>
      <c r="G26" s="116" t="s">
        <v>38</v>
      </c>
      <c r="H26" s="117"/>
      <c r="J26" s="109"/>
      <c r="K26" s="117" t="s">
        <v>38</v>
      </c>
    </row>
    <row r="27" spans="1:11" x14ac:dyDescent="0.25">
      <c r="B27" s="109" t="s">
        <v>23</v>
      </c>
      <c r="C27" s="118">
        <f>+C24-C22</f>
        <v>0</v>
      </c>
      <c r="D27" s="113"/>
      <c r="F27" s="109" t="s">
        <v>23</v>
      </c>
      <c r="G27" s="118">
        <f>+G24-G22</f>
        <v>0</v>
      </c>
      <c r="H27" s="113"/>
      <c r="J27" s="109" t="s">
        <v>23</v>
      </c>
      <c r="K27" s="119">
        <f>+K24-K22</f>
        <v>0</v>
      </c>
    </row>
    <row r="30" spans="1:11" x14ac:dyDescent="0.25">
      <c r="A30" s="108" t="s">
        <v>43</v>
      </c>
    </row>
    <row r="32" spans="1:11" x14ac:dyDescent="0.25">
      <c r="A32" s="108" t="s">
        <v>44</v>
      </c>
    </row>
  </sheetData>
  <sheetProtection sheet="1" objects="1" scenarios="1" selectLockedCells="1"/>
  <customSheetViews>
    <customSheetView guid="{53395258-DBAA-429A-AE83-555B9B9DE7B8}" scale="75" showGridLines="0" fitToPage="1">
      <selection activeCell="K24" sqref="K24"/>
      <pageMargins left="0.75" right="0.75" top="1" bottom="1" header="0.5" footer="0.5"/>
      <pageSetup scale="88" orientation="landscape" r:id="rId1"/>
      <headerFooter alignWithMargins="0"/>
    </customSheetView>
  </customSheetViews>
  <mergeCells count="3">
    <mergeCell ref="A24:B25"/>
    <mergeCell ref="E24:F25"/>
    <mergeCell ref="I24:J25"/>
  </mergeCells>
  <phoneticPr fontId="2" type="noConversion"/>
  <pageMargins left="0.75" right="0.75" top="1" bottom="1" header="0.5" footer="0.5"/>
  <pageSetup scale="88"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AO58"/>
  <sheetViews>
    <sheetView showGridLines="0" zoomScaleNormal="100" workbookViewId="0">
      <pane xSplit="2" ySplit="8" topLeftCell="C9" activePane="bottomRight" state="frozenSplit"/>
      <selection sqref="A1:XFD1048576"/>
      <selection pane="topRight" sqref="A1:XFD1048576"/>
      <selection pane="bottomLeft" sqref="A1:XFD1048576"/>
      <selection pane="bottomRight" activeCell="C9" sqref="C9"/>
    </sheetView>
  </sheetViews>
  <sheetFormatPr defaultColWidth="10.77734375" defaultRowHeight="12.75" x14ac:dyDescent="0.2"/>
  <cols>
    <col min="1" max="1" width="2.44140625" style="86" customWidth="1"/>
    <col min="2" max="2" width="6.77734375" style="16" customWidth="1"/>
    <col min="3" max="5" width="10.77734375" style="16" customWidth="1"/>
    <col min="6" max="6" width="1.77734375" style="16" customWidth="1"/>
    <col min="7" max="9" width="10.77734375" style="16" customWidth="1"/>
    <col min="10" max="10" width="6.33203125" style="106" customWidth="1"/>
    <col min="11" max="11" width="1.6640625" style="18" customWidth="1"/>
    <col min="12" max="14" width="10.77734375" style="16" customWidth="1"/>
    <col min="15" max="15" width="5.77734375" style="106" customWidth="1"/>
    <col min="16" max="16" width="1.77734375" style="18" customWidth="1"/>
    <col min="17" max="19" width="10.77734375" style="16" customWidth="1"/>
    <col min="20" max="20" width="6.33203125" style="106" customWidth="1"/>
    <col min="21" max="21" width="1.6640625" style="18" customWidth="1"/>
    <col min="22" max="24" width="10.77734375" style="16" customWidth="1"/>
    <col min="25" max="25" width="6.109375" style="106" customWidth="1"/>
    <col min="26" max="26" width="2" style="18" customWidth="1"/>
    <col min="27" max="29" width="10.77734375" style="16" customWidth="1"/>
    <col min="30" max="30" width="6.33203125" style="106" customWidth="1"/>
    <col min="31" max="31" width="1.88671875" style="18" customWidth="1"/>
    <col min="32" max="34" width="10.77734375" style="16" customWidth="1"/>
    <col min="35" max="35" width="5.77734375" style="106" customWidth="1"/>
    <col min="36" max="36" width="1.6640625" style="18" customWidth="1"/>
    <col min="37" max="39" width="10.77734375" style="16"/>
    <col min="40" max="40" width="6.109375" style="106" customWidth="1"/>
    <col min="41" max="41" width="0" style="16" hidden="1" customWidth="1"/>
    <col min="42" max="16384" width="10.77734375" style="16"/>
  </cols>
  <sheetData>
    <row r="1" spans="1:41" ht="4.5" customHeight="1" x14ac:dyDescent="0.2">
      <c r="A1" s="14"/>
      <c r="B1" s="15"/>
      <c r="C1" s="15"/>
      <c r="D1" s="15"/>
      <c r="E1" s="15"/>
      <c r="G1" s="15"/>
      <c r="H1" s="15"/>
      <c r="I1" s="15"/>
      <c r="J1" s="17"/>
      <c r="L1" s="15"/>
      <c r="M1" s="15"/>
      <c r="O1" s="17"/>
      <c r="R1" s="15"/>
      <c r="S1" s="15"/>
      <c r="T1" s="17"/>
      <c r="W1" s="15"/>
      <c r="X1" s="15"/>
      <c r="Y1" s="17"/>
      <c r="AA1" s="15"/>
      <c r="AB1" s="15"/>
      <c r="AC1" s="15"/>
      <c r="AD1" s="17"/>
      <c r="AF1" s="15"/>
      <c r="AG1" s="15"/>
      <c r="AH1" s="15"/>
      <c r="AI1" s="17"/>
      <c r="AK1" s="15"/>
      <c r="AL1" s="15"/>
      <c r="AM1" s="15"/>
      <c r="AN1" s="17"/>
      <c r="AO1" s="15"/>
    </row>
    <row r="2" spans="1:41" ht="20.25" x14ac:dyDescent="0.3">
      <c r="A2" s="14"/>
      <c r="B2" s="15"/>
      <c r="C2" s="236" t="s">
        <v>113</v>
      </c>
      <c r="D2" s="237"/>
      <c r="E2" s="237"/>
      <c r="F2" s="237"/>
      <c r="G2" s="237"/>
      <c r="H2" s="238"/>
      <c r="I2" s="15" t="s">
        <v>89</v>
      </c>
      <c r="J2" s="15"/>
      <c r="L2" s="15"/>
      <c r="M2" s="15"/>
      <c r="O2" s="17"/>
      <c r="R2" s="15"/>
      <c r="S2" s="15"/>
      <c r="T2" s="17"/>
      <c r="W2" s="15"/>
      <c r="X2" s="15"/>
      <c r="Y2" s="17"/>
      <c r="AA2" s="15"/>
      <c r="AB2" s="15"/>
      <c r="AC2" s="15"/>
      <c r="AD2" s="17"/>
      <c r="AF2" s="15"/>
      <c r="AG2" s="15"/>
      <c r="AH2" s="15"/>
      <c r="AI2" s="17"/>
      <c r="AK2" s="15"/>
      <c r="AL2" s="15"/>
      <c r="AM2" s="15"/>
      <c r="AN2" s="17"/>
      <c r="AO2" s="15"/>
    </row>
    <row r="3" spans="1:41" ht="7.5" customHeight="1" x14ac:dyDescent="0.3">
      <c r="A3" s="14"/>
      <c r="B3" s="15"/>
      <c r="C3" s="19"/>
      <c r="D3" s="19"/>
      <c r="E3" s="19"/>
      <c r="G3" s="15"/>
      <c r="H3" s="15"/>
      <c r="I3" s="15"/>
      <c r="J3" s="15"/>
      <c r="L3" s="15"/>
      <c r="M3" s="15"/>
      <c r="O3" s="17"/>
      <c r="R3" s="15"/>
      <c r="S3" s="15"/>
      <c r="T3" s="17"/>
      <c r="W3" s="15"/>
      <c r="X3" s="15"/>
      <c r="Y3" s="17"/>
      <c r="AA3" s="15"/>
      <c r="AB3" s="15"/>
      <c r="AC3" s="15"/>
      <c r="AD3" s="17"/>
      <c r="AF3" s="15"/>
      <c r="AG3" s="15"/>
      <c r="AH3" s="15"/>
      <c r="AI3" s="17"/>
      <c r="AK3" s="15"/>
      <c r="AL3" s="15"/>
      <c r="AM3" s="15"/>
      <c r="AN3" s="17"/>
      <c r="AO3" s="15"/>
    </row>
    <row r="4" spans="1:41" ht="20.25" x14ac:dyDescent="0.3">
      <c r="A4" s="14"/>
      <c r="B4" s="15"/>
      <c r="C4" s="239" t="s">
        <v>112</v>
      </c>
      <c r="D4" s="240"/>
      <c r="E4" s="240"/>
      <c r="F4" s="240"/>
      <c r="G4" s="240"/>
      <c r="H4" s="241"/>
      <c r="I4" s="15" t="s">
        <v>90</v>
      </c>
      <c r="J4" s="15"/>
      <c r="K4" s="20"/>
      <c r="L4" s="15"/>
      <c r="M4" s="15"/>
      <c r="O4" s="21"/>
      <c r="P4" s="20"/>
      <c r="R4" s="15"/>
      <c r="S4" s="15"/>
      <c r="T4" s="21"/>
      <c r="U4" s="20"/>
      <c r="W4" s="15"/>
      <c r="X4" s="15"/>
      <c r="Y4" s="21"/>
      <c r="Z4" s="20"/>
      <c r="AA4" s="15"/>
      <c r="AB4" s="15"/>
      <c r="AC4" s="15"/>
      <c r="AD4" s="21"/>
      <c r="AE4" s="20"/>
      <c r="AF4" s="15"/>
      <c r="AG4" s="15"/>
      <c r="AH4" s="15"/>
      <c r="AI4" s="21"/>
      <c r="AJ4" s="20"/>
      <c r="AK4" s="15"/>
      <c r="AL4" s="15"/>
      <c r="AM4" s="15"/>
      <c r="AN4" s="21"/>
      <c r="AO4" s="15" t="s">
        <v>85</v>
      </c>
    </row>
    <row r="5" spans="1:41" ht="13.5" thickBot="1" x14ac:dyDescent="0.25">
      <c r="A5" s="14"/>
      <c r="B5" s="15"/>
      <c r="C5" s="22"/>
      <c r="D5" s="22"/>
      <c r="E5" s="22"/>
      <c r="G5" s="15"/>
      <c r="H5" s="23"/>
      <c r="I5" s="15"/>
      <c r="J5" s="21"/>
      <c r="K5" s="20"/>
      <c r="L5" s="15"/>
      <c r="M5" s="15"/>
      <c r="N5" s="24"/>
      <c r="O5" s="21"/>
      <c r="P5" s="20"/>
      <c r="R5" s="15"/>
      <c r="S5" s="15"/>
      <c r="T5" s="21"/>
      <c r="U5" s="20"/>
      <c r="W5" s="15"/>
      <c r="X5" s="15"/>
      <c r="Y5" s="21"/>
      <c r="Z5" s="20"/>
      <c r="AA5" s="15"/>
      <c r="AB5" s="15"/>
      <c r="AC5" s="15"/>
      <c r="AD5" s="21"/>
      <c r="AE5" s="20"/>
      <c r="AF5" s="15"/>
      <c r="AG5" s="15"/>
      <c r="AH5" s="15"/>
      <c r="AI5" s="21"/>
      <c r="AJ5" s="20"/>
      <c r="AK5" s="15"/>
      <c r="AL5" s="15"/>
      <c r="AM5" s="15"/>
      <c r="AN5" s="21"/>
      <c r="AO5" s="15"/>
    </row>
    <row r="6" spans="1:41" s="29" customFormat="1" ht="15" customHeight="1" thickTop="1" x14ac:dyDescent="0.25">
      <c r="A6" s="25"/>
      <c r="B6" s="26"/>
      <c r="C6" s="27"/>
      <c r="D6" s="27" t="s">
        <v>30</v>
      </c>
      <c r="E6" s="28"/>
      <c r="G6" s="26"/>
      <c r="H6" s="30" t="s">
        <v>24</v>
      </c>
      <c r="I6" s="31"/>
      <c r="J6" s="242" t="s">
        <v>84</v>
      </c>
      <c r="K6" s="32"/>
      <c r="L6" s="26"/>
      <c r="M6" s="33" t="s">
        <v>25</v>
      </c>
      <c r="N6" s="34"/>
      <c r="O6" s="242" t="s">
        <v>84</v>
      </c>
      <c r="P6" s="35"/>
      <c r="Q6" s="26"/>
      <c r="R6" s="30" t="s">
        <v>26</v>
      </c>
      <c r="S6" s="31"/>
      <c r="T6" s="242" t="s">
        <v>84</v>
      </c>
      <c r="U6" s="35"/>
      <c r="V6" s="26"/>
      <c r="W6" s="30" t="s">
        <v>27</v>
      </c>
      <c r="X6" s="31"/>
      <c r="Y6" s="242" t="s">
        <v>84</v>
      </c>
      <c r="Z6" s="35"/>
      <c r="AA6" s="26"/>
      <c r="AB6" s="30" t="s">
        <v>28</v>
      </c>
      <c r="AC6" s="31"/>
      <c r="AD6" s="242" t="s">
        <v>84</v>
      </c>
      <c r="AE6" s="35"/>
      <c r="AF6" s="26"/>
      <c r="AG6" s="30" t="s">
        <v>29</v>
      </c>
      <c r="AH6" s="31"/>
      <c r="AI6" s="242" t="s">
        <v>84</v>
      </c>
      <c r="AJ6" s="35"/>
      <c r="AK6" s="26"/>
      <c r="AL6" s="30" t="s">
        <v>30</v>
      </c>
      <c r="AM6" s="31"/>
      <c r="AN6" s="242" t="s">
        <v>84</v>
      </c>
      <c r="AO6" s="36"/>
    </row>
    <row r="7" spans="1:41" s="40" customFormat="1" x14ac:dyDescent="0.2">
      <c r="A7" s="14"/>
      <c r="B7" s="37"/>
      <c r="C7" s="38" t="s">
        <v>2</v>
      </c>
      <c r="D7" s="38" t="s">
        <v>2</v>
      </c>
      <c r="E7" s="39" t="s">
        <v>4</v>
      </c>
      <c r="G7" s="41" t="s">
        <v>2</v>
      </c>
      <c r="H7" s="42" t="s">
        <v>2</v>
      </c>
      <c r="I7" s="43" t="s">
        <v>4</v>
      </c>
      <c r="J7" s="243"/>
      <c r="K7" s="32"/>
      <c r="L7" s="41" t="s">
        <v>2</v>
      </c>
      <c r="M7" s="44" t="s">
        <v>2</v>
      </c>
      <c r="N7" s="45" t="s">
        <v>4</v>
      </c>
      <c r="O7" s="243"/>
      <c r="P7" s="35"/>
      <c r="Q7" s="41" t="s">
        <v>2</v>
      </c>
      <c r="R7" s="42" t="s">
        <v>2</v>
      </c>
      <c r="S7" s="43" t="s">
        <v>4</v>
      </c>
      <c r="T7" s="243"/>
      <c r="U7" s="35"/>
      <c r="V7" s="41" t="s">
        <v>2</v>
      </c>
      <c r="W7" s="42" t="s">
        <v>2</v>
      </c>
      <c r="X7" s="43" t="s">
        <v>4</v>
      </c>
      <c r="Y7" s="243"/>
      <c r="Z7" s="35"/>
      <c r="AA7" s="41" t="s">
        <v>2</v>
      </c>
      <c r="AB7" s="42" t="s">
        <v>2</v>
      </c>
      <c r="AC7" s="43" t="s">
        <v>4</v>
      </c>
      <c r="AD7" s="243"/>
      <c r="AE7" s="35"/>
      <c r="AF7" s="41" t="s">
        <v>2</v>
      </c>
      <c r="AG7" s="42" t="s">
        <v>2</v>
      </c>
      <c r="AH7" s="43" t="s">
        <v>4</v>
      </c>
      <c r="AI7" s="243"/>
      <c r="AJ7" s="35"/>
      <c r="AK7" s="41" t="s">
        <v>2</v>
      </c>
      <c r="AL7" s="42" t="s">
        <v>2</v>
      </c>
      <c r="AM7" s="43" t="s">
        <v>4</v>
      </c>
      <c r="AN7" s="243"/>
      <c r="AO7" s="46"/>
    </row>
    <row r="8" spans="1:41" s="40" customFormat="1" x14ac:dyDescent="0.2">
      <c r="A8" s="14"/>
      <c r="B8" s="47" t="s">
        <v>0</v>
      </c>
      <c r="C8" s="38" t="s">
        <v>1</v>
      </c>
      <c r="D8" s="38" t="s">
        <v>3</v>
      </c>
      <c r="E8" s="39" t="s">
        <v>1</v>
      </c>
      <c r="G8" s="41" t="s">
        <v>1</v>
      </c>
      <c r="H8" s="42" t="s">
        <v>3</v>
      </c>
      <c r="I8" s="43" t="s">
        <v>1</v>
      </c>
      <c r="J8" s="243"/>
      <c r="K8" s="32"/>
      <c r="L8" s="41" t="s">
        <v>1</v>
      </c>
      <c r="M8" s="44" t="s">
        <v>3</v>
      </c>
      <c r="N8" s="45" t="s">
        <v>1</v>
      </c>
      <c r="O8" s="243"/>
      <c r="P8" s="35"/>
      <c r="Q8" s="41" t="s">
        <v>1</v>
      </c>
      <c r="R8" s="42" t="s">
        <v>3</v>
      </c>
      <c r="S8" s="43" t="s">
        <v>1</v>
      </c>
      <c r="T8" s="243"/>
      <c r="U8" s="35"/>
      <c r="V8" s="41" t="s">
        <v>1</v>
      </c>
      <c r="W8" s="42" t="s">
        <v>3</v>
      </c>
      <c r="X8" s="43" t="s">
        <v>1</v>
      </c>
      <c r="Y8" s="243"/>
      <c r="Z8" s="35"/>
      <c r="AA8" s="41" t="s">
        <v>1</v>
      </c>
      <c r="AB8" s="42" t="s">
        <v>3</v>
      </c>
      <c r="AC8" s="43" t="s">
        <v>1</v>
      </c>
      <c r="AD8" s="243"/>
      <c r="AE8" s="35"/>
      <c r="AF8" s="41" t="s">
        <v>1</v>
      </c>
      <c r="AG8" s="42" t="s">
        <v>3</v>
      </c>
      <c r="AH8" s="43" t="s">
        <v>1</v>
      </c>
      <c r="AI8" s="243"/>
      <c r="AJ8" s="35"/>
      <c r="AK8" s="41" t="s">
        <v>1</v>
      </c>
      <c r="AL8" s="42" t="s">
        <v>3</v>
      </c>
      <c r="AM8" s="43" t="s">
        <v>1</v>
      </c>
      <c r="AN8" s="243"/>
      <c r="AO8" s="46"/>
    </row>
    <row r="9" spans="1:41" s="65" customFormat="1" x14ac:dyDescent="0.2">
      <c r="A9" s="48">
        <v>1</v>
      </c>
      <c r="B9" s="49"/>
      <c r="C9" s="50"/>
      <c r="D9" s="51"/>
      <c r="E9" s="52"/>
      <c r="F9" s="53"/>
      <c r="G9" s="54"/>
      <c r="H9" s="55"/>
      <c r="I9" s="56"/>
      <c r="J9" s="57"/>
      <c r="K9" s="58"/>
      <c r="L9" s="59"/>
      <c r="M9" s="60"/>
      <c r="N9" s="61"/>
      <c r="O9" s="62"/>
      <c r="P9" s="58"/>
      <c r="Q9" s="59"/>
      <c r="R9" s="60"/>
      <c r="S9" s="61"/>
      <c r="T9" s="62"/>
      <c r="U9" s="58"/>
      <c r="V9" s="54"/>
      <c r="W9" s="55"/>
      <c r="X9" s="63"/>
      <c r="Y9" s="62"/>
      <c r="Z9" s="58"/>
      <c r="AA9" s="59"/>
      <c r="AB9" s="60"/>
      <c r="AC9" s="61"/>
      <c r="AD9" s="62"/>
      <c r="AE9" s="58"/>
      <c r="AF9" s="59"/>
      <c r="AG9" s="60"/>
      <c r="AH9" s="61"/>
      <c r="AI9" s="62"/>
      <c r="AJ9" s="58"/>
      <c r="AK9" s="59"/>
      <c r="AL9" s="60"/>
      <c r="AM9" s="61"/>
      <c r="AN9" s="64"/>
    </row>
    <row r="10" spans="1:41" s="65" customFormat="1" x14ac:dyDescent="0.2">
      <c r="A10" s="66">
        <v>2</v>
      </c>
      <c r="B10" s="67"/>
      <c r="C10" s="68"/>
      <c r="D10" s="68"/>
      <c r="E10" s="69"/>
      <c r="F10" s="53"/>
      <c r="G10" s="54"/>
      <c r="H10" s="55"/>
      <c r="I10" s="56"/>
      <c r="J10" s="70"/>
      <c r="K10" s="71"/>
      <c r="L10" s="59"/>
      <c r="M10" s="60"/>
      <c r="N10" s="61"/>
      <c r="O10" s="57"/>
      <c r="P10" s="71"/>
      <c r="Q10" s="59"/>
      <c r="R10" s="60"/>
      <c r="S10" s="61"/>
      <c r="T10" s="57"/>
      <c r="U10" s="71"/>
      <c r="V10" s="54"/>
      <c r="W10" s="55"/>
      <c r="X10" s="63"/>
      <c r="Y10" s="57"/>
      <c r="Z10" s="71"/>
      <c r="AA10" s="59"/>
      <c r="AB10" s="60"/>
      <c r="AC10" s="61"/>
      <c r="AD10" s="57"/>
      <c r="AE10" s="71"/>
      <c r="AF10" s="59"/>
      <c r="AG10" s="60"/>
      <c r="AH10" s="61"/>
      <c r="AI10" s="57"/>
      <c r="AJ10" s="71"/>
      <c r="AK10" s="59"/>
      <c r="AL10" s="60"/>
      <c r="AM10" s="61"/>
      <c r="AN10" s="72"/>
      <c r="AO10" s="73"/>
    </row>
    <row r="11" spans="1:41" s="65" customFormat="1" x14ac:dyDescent="0.2">
      <c r="A11" s="66">
        <v>3</v>
      </c>
      <c r="B11" s="67"/>
      <c r="C11" s="68"/>
      <c r="D11" s="68"/>
      <c r="E11" s="69"/>
      <c r="F11" s="53"/>
      <c r="G11" s="54"/>
      <c r="H11" s="55"/>
      <c r="I11" s="56"/>
      <c r="J11" s="57"/>
      <c r="K11" s="71"/>
      <c r="L11" s="59"/>
      <c r="M11" s="60"/>
      <c r="N11" s="61"/>
      <c r="O11" s="57"/>
      <c r="P11" s="71"/>
      <c r="Q11" s="59"/>
      <c r="R11" s="60"/>
      <c r="S11" s="61"/>
      <c r="T11" s="57"/>
      <c r="U11" s="71"/>
      <c r="V11" s="54"/>
      <c r="W11" s="55"/>
      <c r="X11" s="63"/>
      <c r="Y11" s="57"/>
      <c r="Z11" s="71"/>
      <c r="AA11" s="59"/>
      <c r="AB11" s="60"/>
      <c r="AC11" s="61"/>
      <c r="AD11" s="57"/>
      <c r="AE11" s="71"/>
      <c r="AF11" s="59"/>
      <c r="AG11" s="60"/>
      <c r="AH11" s="61"/>
      <c r="AI11" s="57"/>
      <c r="AJ11" s="71"/>
      <c r="AK11" s="59"/>
      <c r="AL11" s="60"/>
      <c r="AM11" s="61"/>
      <c r="AN11" s="72"/>
      <c r="AO11" s="73"/>
    </row>
    <row r="12" spans="1:41" s="65" customFormat="1" x14ac:dyDescent="0.2">
      <c r="A12" s="66">
        <v>4</v>
      </c>
      <c r="B12" s="67"/>
      <c r="C12" s="68"/>
      <c r="D12" s="68"/>
      <c r="E12" s="69"/>
      <c r="F12" s="53"/>
      <c r="G12" s="54"/>
      <c r="H12" s="55"/>
      <c r="I12" s="63"/>
      <c r="J12" s="74"/>
      <c r="K12" s="75"/>
      <c r="L12" s="59"/>
      <c r="M12" s="60"/>
      <c r="N12" s="61"/>
      <c r="O12" s="74"/>
      <c r="P12" s="75"/>
      <c r="Q12" s="59"/>
      <c r="R12" s="60"/>
      <c r="S12" s="61"/>
      <c r="T12" s="74"/>
      <c r="U12" s="75"/>
      <c r="V12" s="54"/>
      <c r="W12" s="55"/>
      <c r="X12" s="63"/>
      <c r="Y12" s="74"/>
      <c r="Z12" s="75"/>
      <c r="AA12" s="59"/>
      <c r="AB12" s="60"/>
      <c r="AC12" s="61"/>
      <c r="AD12" s="74"/>
      <c r="AE12" s="75"/>
      <c r="AF12" s="59"/>
      <c r="AG12" s="60"/>
      <c r="AH12" s="61"/>
      <c r="AI12" s="74"/>
      <c r="AJ12" s="75"/>
      <c r="AK12" s="59"/>
      <c r="AL12" s="60"/>
      <c r="AM12" s="61"/>
      <c r="AN12" s="76"/>
      <c r="AO12" s="73"/>
    </row>
    <row r="13" spans="1:41" s="65" customFormat="1" x14ac:dyDescent="0.2">
      <c r="A13" s="66">
        <v>5</v>
      </c>
      <c r="B13" s="67"/>
      <c r="C13" s="68"/>
      <c r="D13" s="68"/>
      <c r="E13" s="69"/>
      <c r="F13" s="53"/>
      <c r="G13" s="54"/>
      <c r="H13" s="55"/>
      <c r="I13" s="63"/>
      <c r="J13" s="74"/>
      <c r="K13" s="75"/>
      <c r="L13" s="59"/>
      <c r="M13" s="60"/>
      <c r="N13" s="61"/>
      <c r="O13" s="74"/>
      <c r="P13" s="75"/>
      <c r="Q13" s="59"/>
      <c r="R13" s="60"/>
      <c r="S13" s="61"/>
      <c r="T13" s="74"/>
      <c r="U13" s="75"/>
      <c r="V13" s="54"/>
      <c r="W13" s="55"/>
      <c r="X13" s="63"/>
      <c r="Y13" s="74"/>
      <c r="Z13" s="75"/>
      <c r="AA13" s="59"/>
      <c r="AB13" s="60"/>
      <c r="AC13" s="61"/>
      <c r="AD13" s="74"/>
      <c r="AE13" s="75"/>
      <c r="AF13" s="59"/>
      <c r="AG13" s="60"/>
      <c r="AH13" s="61"/>
      <c r="AI13" s="74"/>
      <c r="AJ13" s="75"/>
      <c r="AK13" s="59"/>
      <c r="AL13" s="60"/>
      <c r="AM13" s="61"/>
      <c r="AN13" s="76"/>
      <c r="AO13" s="73"/>
    </row>
    <row r="14" spans="1:41" s="65" customFormat="1" x14ac:dyDescent="0.2">
      <c r="A14" s="66">
        <v>6</v>
      </c>
      <c r="B14" s="67"/>
      <c r="C14" s="68"/>
      <c r="D14" s="68"/>
      <c r="E14" s="69"/>
      <c r="F14" s="53"/>
      <c r="G14" s="54"/>
      <c r="H14" s="55"/>
      <c r="I14" s="63"/>
      <c r="J14" s="74"/>
      <c r="K14" s="75"/>
      <c r="L14" s="59"/>
      <c r="M14" s="60"/>
      <c r="N14" s="61"/>
      <c r="O14" s="74"/>
      <c r="P14" s="75"/>
      <c r="Q14" s="59"/>
      <c r="R14" s="60"/>
      <c r="S14" s="61"/>
      <c r="T14" s="74"/>
      <c r="U14" s="75"/>
      <c r="V14" s="54"/>
      <c r="W14" s="55"/>
      <c r="X14" s="63"/>
      <c r="Y14" s="74"/>
      <c r="Z14" s="75"/>
      <c r="AA14" s="59"/>
      <c r="AB14" s="60"/>
      <c r="AC14" s="61"/>
      <c r="AD14" s="74"/>
      <c r="AE14" s="75"/>
      <c r="AF14" s="59"/>
      <c r="AG14" s="60"/>
      <c r="AH14" s="61"/>
      <c r="AI14" s="74"/>
      <c r="AJ14" s="75"/>
      <c r="AK14" s="59"/>
      <c r="AL14" s="60"/>
      <c r="AM14" s="61"/>
      <c r="AN14" s="76"/>
      <c r="AO14" s="73"/>
    </row>
    <row r="15" spans="1:41" s="65" customFormat="1" x14ac:dyDescent="0.2">
      <c r="A15" s="66">
        <v>7</v>
      </c>
      <c r="B15" s="67"/>
      <c r="C15" s="68"/>
      <c r="D15" s="68"/>
      <c r="E15" s="69"/>
      <c r="F15" s="53"/>
      <c r="G15" s="54"/>
      <c r="H15" s="55"/>
      <c r="I15" s="63"/>
      <c r="J15" s="74"/>
      <c r="K15" s="75"/>
      <c r="L15" s="59"/>
      <c r="M15" s="60"/>
      <c r="N15" s="61"/>
      <c r="O15" s="74"/>
      <c r="P15" s="75"/>
      <c r="Q15" s="59"/>
      <c r="R15" s="60"/>
      <c r="S15" s="61"/>
      <c r="T15" s="74"/>
      <c r="U15" s="75"/>
      <c r="V15" s="54"/>
      <c r="W15" s="55"/>
      <c r="X15" s="63"/>
      <c r="Y15" s="74"/>
      <c r="Z15" s="75"/>
      <c r="AA15" s="59"/>
      <c r="AB15" s="60"/>
      <c r="AC15" s="61"/>
      <c r="AD15" s="74"/>
      <c r="AE15" s="75"/>
      <c r="AF15" s="59"/>
      <c r="AG15" s="60"/>
      <c r="AH15" s="61"/>
      <c r="AI15" s="74"/>
      <c r="AJ15" s="75"/>
      <c r="AK15" s="59"/>
      <c r="AL15" s="60"/>
      <c r="AM15" s="61"/>
      <c r="AN15" s="76"/>
      <c r="AO15" s="73"/>
    </row>
    <row r="16" spans="1:41" s="65" customFormat="1" x14ac:dyDescent="0.2">
      <c r="A16" s="66">
        <v>8</v>
      </c>
      <c r="B16" s="67"/>
      <c r="C16" s="68"/>
      <c r="D16" s="68"/>
      <c r="E16" s="69"/>
      <c r="F16" s="53"/>
      <c r="G16" s="54"/>
      <c r="H16" s="55"/>
      <c r="I16" s="63"/>
      <c r="J16" s="74"/>
      <c r="K16" s="75"/>
      <c r="L16" s="59"/>
      <c r="M16" s="60"/>
      <c r="N16" s="61"/>
      <c r="O16" s="74"/>
      <c r="P16" s="75"/>
      <c r="Q16" s="59"/>
      <c r="R16" s="60"/>
      <c r="S16" s="61"/>
      <c r="T16" s="74"/>
      <c r="U16" s="75"/>
      <c r="V16" s="54"/>
      <c r="W16" s="55"/>
      <c r="X16" s="63"/>
      <c r="Y16" s="74"/>
      <c r="Z16" s="75"/>
      <c r="AA16" s="59"/>
      <c r="AB16" s="60"/>
      <c r="AC16" s="61"/>
      <c r="AD16" s="74"/>
      <c r="AE16" s="75"/>
      <c r="AF16" s="59"/>
      <c r="AG16" s="60"/>
      <c r="AH16" s="61"/>
      <c r="AI16" s="74"/>
      <c r="AJ16" s="75"/>
      <c r="AK16" s="59"/>
      <c r="AL16" s="60"/>
      <c r="AM16" s="61"/>
      <c r="AN16" s="76"/>
      <c r="AO16" s="73"/>
    </row>
    <row r="17" spans="1:41" s="65" customFormat="1" x14ac:dyDescent="0.2">
      <c r="A17" s="66">
        <v>9</v>
      </c>
      <c r="B17" s="67"/>
      <c r="C17" s="68"/>
      <c r="D17" s="68"/>
      <c r="E17" s="69"/>
      <c r="F17" s="53"/>
      <c r="G17" s="54"/>
      <c r="H17" s="55"/>
      <c r="I17" s="63"/>
      <c r="J17" s="74"/>
      <c r="K17" s="75"/>
      <c r="L17" s="59"/>
      <c r="M17" s="60"/>
      <c r="N17" s="61"/>
      <c r="O17" s="74"/>
      <c r="P17" s="75"/>
      <c r="Q17" s="59"/>
      <c r="R17" s="60"/>
      <c r="S17" s="61"/>
      <c r="T17" s="74"/>
      <c r="U17" s="75"/>
      <c r="V17" s="54"/>
      <c r="W17" s="55"/>
      <c r="X17" s="63"/>
      <c r="Y17" s="74"/>
      <c r="Z17" s="75"/>
      <c r="AA17" s="59"/>
      <c r="AB17" s="60"/>
      <c r="AC17" s="61"/>
      <c r="AD17" s="74"/>
      <c r="AE17" s="75"/>
      <c r="AF17" s="59"/>
      <c r="AG17" s="60"/>
      <c r="AH17" s="61"/>
      <c r="AI17" s="74"/>
      <c r="AJ17" s="75"/>
      <c r="AK17" s="59"/>
      <c r="AL17" s="60"/>
      <c r="AM17" s="61"/>
      <c r="AN17" s="76"/>
      <c r="AO17" s="73"/>
    </row>
    <row r="18" spans="1:41" s="65" customFormat="1" x14ac:dyDescent="0.2">
      <c r="A18" s="66">
        <v>10</v>
      </c>
      <c r="B18" s="67"/>
      <c r="C18" s="68"/>
      <c r="D18" s="68"/>
      <c r="E18" s="69"/>
      <c r="F18" s="53"/>
      <c r="G18" s="54"/>
      <c r="H18" s="55"/>
      <c r="I18" s="63"/>
      <c r="J18" s="74"/>
      <c r="K18" s="75"/>
      <c r="L18" s="59"/>
      <c r="M18" s="60"/>
      <c r="N18" s="61"/>
      <c r="O18" s="74"/>
      <c r="P18" s="75"/>
      <c r="Q18" s="59"/>
      <c r="R18" s="60"/>
      <c r="S18" s="61"/>
      <c r="T18" s="74"/>
      <c r="U18" s="75"/>
      <c r="V18" s="54"/>
      <c r="W18" s="55"/>
      <c r="X18" s="63"/>
      <c r="Y18" s="74"/>
      <c r="Z18" s="75"/>
      <c r="AA18" s="59"/>
      <c r="AB18" s="60"/>
      <c r="AC18" s="61"/>
      <c r="AD18" s="74"/>
      <c r="AE18" s="75"/>
      <c r="AF18" s="59"/>
      <c r="AG18" s="60"/>
      <c r="AH18" s="61"/>
      <c r="AI18" s="74"/>
      <c r="AJ18" s="75"/>
      <c r="AK18" s="59"/>
      <c r="AL18" s="60"/>
      <c r="AM18" s="61"/>
      <c r="AN18" s="76"/>
      <c r="AO18" s="73"/>
    </row>
    <row r="19" spans="1:41" s="65" customFormat="1" x14ac:dyDescent="0.2">
      <c r="A19" s="66">
        <v>11</v>
      </c>
      <c r="B19" s="67"/>
      <c r="C19" s="68"/>
      <c r="D19" s="68"/>
      <c r="E19" s="69"/>
      <c r="F19" s="53"/>
      <c r="G19" s="54"/>
      <c r="H19" s="55"/>
      <c r="I19" s="63"/>
      <c r="J19" s="74"/>
      <c r="K19" s="75"/>
      <c r="L19" s="59"/>
      <c r="M19" s="60"/>
      <c r="N19" s="61"/>
      <c r="O19" s="74"/>
      <c r="P19" s="75"/>
      <c r="Q19" s="59"/>
      <c r="R19" s="60"/>
      <c r="S19" s="61"/>
      <c r="T19" s="74"/>
      <c r="U19" s="75"/>
      <c r="V19" s="54"/>
      <c r="W19" s="55"/>
      <c r="X19" s="63"/>
      <c r="Y19" s="74"/>
      <c r="Z19" s="75"/>
      <c r="AA19" s="59"/>
      <c r="AB19" s="60"/>
      <c r="AC19" s="61"/>
      <c r="AD19" s="74"/>
      <c r="AE19" s="75"/>
      <c r="AF19" s="59"/>
      <c r="AG19" s="60"/>
      <c r="AH19" s="61"/>
      <c r="AI19" s="74"/>
      <c r="AJ19" s="75"/>
      <c r="AK19" s="59"/>
      <c r="AL19" s="60"/>
      <c r="AM19" s="61"/>
      <c r="AN19" s="76"/>
      <c r="AO19" s="73"/>
    </row>
    <row r="20" spans="1:41" s="65" customFormat="1" x14ac:dyDescent="0.2">
      <c r="A20" s="66">
        <v>12</v>
      </c>
      <c r="B20" s="67"/>
      <c r="C20" s="68"/>
      <c r="D20" s="68"/>
      <c r="E20" s="69"/>
      <c r="F20" s="53"/>
      <c r="G20" s="54"/>
      <c r="H20" s="55"/>
      <c r="I20" s="63"/>
      <c r="J20" s="74"/>
      <c r="K20" s="75"/>
      <c r="L20" s="59"/>
      <c r="M20" s="60"/>
      <c r="N20" s="61"/>
      <c r="O20" s="74"/>
      <c r="P20" s="75"/>
      <c r="Q20" s="59"/>
      <c r="R20" s="60"/>
      <c r="S20" s="61"/>
      <c r="T20" s="74"/>
      <c r="U20" s="75"/>
      <c r="V20" s="54"/>
      <c r="W20" s="55"/>
      <c r="X20" s="63"/>
      <c r="Y20" s="74"/>
      <c r="Z20" s="75"/>
      <c r="AA20" s="59"/>
      <c r="AB20" s="60"/>
      <c r="AC20" s="61"/>
      <c r="AD20" s="74"/>
      <c r="AE20" s="75"/>
      <c r="AF20" s="59"/>
      <c r="AG20" s="60"/>
      <c r="AH20" s="61"/>
      <c r="AI20" s="74"/>
      <c r="AJ20" s="75"/>
      <c r="AK20" s="59"/>
      <c r="AL20" s="60"/>
      <c r="AM20" s="61"/>
      <c r="AN20" s="76"/>
      <c r="AO20" s="73"/>
    </row>
    <row r="21" spans="1:41" s="65" customFormat="1" x14ac:dyDescent="0.2">
      <c r="A21" s="66">
        <v>13</v>
      </c>
      <c r="B21" s="67"/>
      <c r="C21" s="68"/>
      <c r="D21" s="68"/>
      <c r="E21" s="69"/>
      <c r="F21" s="53"/>
      <c r="G21" s="54"/>
      <c r="H21" s="55"/>
      <c r="I21" s="63"/>
      <c r="J21" s="74"/>
      <c r="K21" s="75"/>
      <c r="L21" s="59"/>
      <c r="M21" s="60"/>
      <c r="N21" s="61"/>
      <c r="O21" s="74"/>
      <c r="P21" s="75"/>
      <c r="Q21" s="59"/>
      <c r="R21" s="60"/>
      <c r="S21" s="61"/>
      <c r="T21" s="74"/>
      <c r="U21" s="75"/>
      <c r="V21" s="54"/>
      <c r="W21" s="55"/>
      <c r="X21" s="63"/>
      <c r="Y21" s="74"/>
      <c r="Z21" s="75"/>
      <c r="AA21" s="59"/>
      <c r="AB21" s="60"/>
      <c r="AC21" s="61"/>
      <c r="AD21" s="74"/>
      <c r="AE21" s="75"/>
      <c r="AF21" s="59"/>
      <c r="AG21" s="60"/>
      <c r="AH21" s="61"/>
      <c r="AI21" s="74"/>
      <c r="AJ21" s="75"/>
      <c r="AK21" s="59"/>
      <c r="AL21" s="60"/>
      <c r="AM21" s="61"/>
      <c r="AN21" s="76"/>
      <c r="AO21" s="73"/>
    </row>
    <row r="22" spans="1:41" s="65" customFormat="1" x14ac:dyDescent="0.2">
      <c r="A22" s="66">
        <v>14</v>
      </c>
      <c r="B22" s="67"/>
      <c r="C22" s="68"/>
      <c r="D22" s="68"/>
      <c r="E22" s="69"/>
      <c r="F22" s="53"/>
      <c r="G22" s="54"/>
      <c r="H22" s="55"/>
      <c r="I22" s="63"/>
      <c r="J22" s="74"/>
      <c r="K22" s="75"/>
      <c r="L22" s="59"/>
      <c r="M22" s="60"/>
      <c r="N22" s="61"/>
      <c r="O22" s="74"/>
      <c r="P22" s="75"/>
      <c r="Q22" s="59"/>
      <c r="R22" s="60"/>
      <c r="S22" s="61"/>
      <c r="T22" s="74"/>
      <c r="U22" s="75"/>
      <c r="V22" s="54"/>
      <c r="W22" s="55"/>
      <c r="X22" s="63"/>
      <c r="Y22" s="74"/>
      <c r="Z22" s="75"/>
      <c r="AA22" s="59"/>
      <c r="AB22" s="60"/>
      <c r="AC22" s="61"/>
      <c r="AD22" s="74"/>
      <c r="AE22" s="75"/>
      <c r="AF22" s="59"/>
      <c r="AG22" s="60"/>
      <c r="AH22" s="61"/>
      <c r="AI22" s="74"/>
      <c r="AJ22" s="75"/>
      <c r="AK22" s="59"/>
      <c r="AL22" s="60"/>
      <c r="AM22" s="61"/>
      <c r="AN22" s="76"/>
      <c r="AO22" s="73"/>
    </row>
    <row r="23" spans="1:41" s="65" customFormat="1" x14ac:dyDescent="0.2">
      <c r="A23" s="66">
        <v>15</v>
      </c>
      <c r="B23" s="67"/>
      <c r="C23" s="68"/>
      <c r="D23" s="68"/>
      <c r="E23" s="69"/>
      <c r="F23" s="53"/>
      <c r="G23" s="54"/>
      <c r="H23" s="55"/>
      <c r="I23" s="63"/>
      <c r="J23" s="74"/>
      <c r="K23" s="75"/>
      <c r="L23" s="59"/>
      <c r="M23" s="60"/>
      <c r="N23" s="61"/>
      <c r="O23" s="74"/>
      <c r="P23" s="75"/>
      <c r="Q23" s="59"/>
      <c r="R23" s="60"/>
      <c r="S23" s="61"/>
      <c r="T23" s="74"/>
      <c r="U23" s="75"/>
      <c r="V23" s="54"/>
      <c r="W23" s="55"/>
      <c r="X23" s="63"/>
      <c r="Y23" s="74"/>
      <c r="Z23" s="75"/>
      <c r="AA23" s="59"/>
      <c r="AB23" s="60"/>
      <c r="AC23" s="61"/>
      <c r="AD23" s="74"/>
      <c r="AE23" s="75"/>
      <c r="AF23" s="59"/>
      <c r="AG23" s="60"/>
      <c r="AH23" s="61"/>
      <c r="AI23" s="74"/>
      <c r="AJ23" s="75"/>
      <c r="AK23" s="59"/>
      <c r="AL23" s="60"/>
      <c r="AM23" s="61"/>
      <c r="AN23" s="76"/>
      <c r="AO23" s="73"/>
    </row>
    <row r="24" spans="1:41" s="65" customFormat="1" x14ac:dyDescent="0.2">
      <c r="A24" s="66">
        <v>16</v>
      </c>
      <c r="B24" s="67"/>
      <c r="C24" s="68"/>
      <c r="D24" s="68"/>
      <c r="E24" s="69"/>
      <c r="F24" s="53"/>
      <c r="G24" s="54"/>
      <c r="H24" s="55"/>
      <c r="I24" s="63"/>
      <c r="J24" s="74"/>
      <c r="K24" s="75"/>
      <c r="L24" s="59"/>
      <c r="M24" s="60"/>
      <c r="N24" s="61"/>
      <c r="O24" s="74"/>
      <c r="P24" s="75"/>
      <c r="Q24" s="59"/>
      <c r="R24" s="60"/>
      <c r="S24" s="61"/>
      <c r="T24" s="74"/>
      <c r="U24" s="75"/>
      <c r="V24" s="54"/>
      <c r="W24" s="55"/>
      <c r="X24" s="63"/>
      <c r="Y24" s="74"/>
      <c r="Z24" s="75"/>
      <c r="AA24" s="59"/>
      <c r="AB24" s="60"/>
      <c r="AC24" s="61"/>
      <c r="AD24" s="74"/>
      <c r="AE24" s="75"/>
      <c r="AF24" s="59"/>
      <c r="AG24" s="60"/>
      <c r="AH24" s="61"/>
      <c r="AI24" s="74"/>
      <c r="AJ24" s="75"/>
      <c r="AK24" s="59"/>
      <c r="AL24" s="60"/>
      <c r="AM24" s="61"/>
      <c r="AN24" s="76"/>
      <c r="AO24" s="73"/>
    </row>
    <row r="25" spans="1:41" s="65" customFormat="1" x14ac:dyDescent="0.2">
      <c r="A25" s="66">
        <v>17</v>
      </c>
      <c r="B25" s="67"/>
      <c r="C25" s="68"/>
      <c r="D25" s="77"/>
      <c r="E25" s="69"/>
      <c r="F25" s="53"/>
      <c r="G25" s="54"/>
      <c r="H25" s="55"/>
      <c r="I25" s="63"/>
      <c r="J25" s="74"/>
      <c r="K25" s="75"/>
      <c r="L25" s="59"/>
      <c r="M25" s="60"/>
      <c r="N25" s="61"/>
      <c r="O25" s="74"/>
      <c r="P25" s="75"/>
      <c r="Q25" s="59"/>
      <c r="R25" s="60"/>
      <c r="S25" s="61"/>
      <c r="T25" s="74"/>
      <c r="U25" s="75"/>
      <c r="V25" s="54"/>
      <c r="W25" s="55"/>
      <c r="X25" s="63"/>
      <c r="Y25" s="74"/>
      <c r="Z25" s="75"/>
      <c r="AA25" s="59"/>
      <c r="AB25" s="60"/>
      <c r="AC25" s="61"/>
      <c r="AD25" s="74"/>
      <c r="AE25" s="75"/>
      <c r="AF25" s="59"/>
      <c r="AG25" s="60"/>
      <c r="AH25" s="61"/>
      <c r="AI25" s="74"/>
      <c r="AJ25" s="75"/>
      <c r="AK25" s="59"/>
      <c r="AL25" s="60"/>
      <c r="AM25" s="61"/>
      <c r="AN25" s="76"/>
      <c r="AO25" s="73"/>
    </row>
    <row r="26" spans="1:41" s="65" customFormat="1" x14ac:dyDescent="0.2">
      <c r="A26" s="66">
        <v>18</v>
      </c>
      <c r="B26" s="67"/>
      <c r="C26" s="68"/>
      <c r="D26" s="68"/>
      <c r="E26" s="69"/>
      <c r="F26" s="53"/>
      <c r="G26" s="54"/>
      <c r="H26" s="55"/>
      <c r="I26" s="63"/>
      <c r="J26" s="74"/>
      <c r="K26" s="75"/>
      <c r="L26" s="59"/>
      <c r="M26" s="60"/>
      <c r="N26" s="61"/>
      <c r="O26" s="74"/>
      <c r="P26" s="75"/>
      <c r="Q26" s="59"/>
      <c r="R26" s="60"/>
      <c r="S26" s="61"/>
      <c r="T26" s="74"/>
      <c r="U26" s="75"/>
      <c r="V26" s="54"/>
      <c r="W26" s="55"/>
      <c r="X26" s="63"/>
      <c r="Y26" s="74"/>
      <c r="Z26" s="75"/>
      <c r="AA26" s="59"/>
      <c r="AB26" s="60"/>
      <c r="AC26" s="61"/>
      <c r="AD26" s="74"/>
      <c r="AE26" s="75"/>
      <c r="AF26" s="59"/>
      <c r="AG26" s="60"/>
      <c r="AH26" s="61"/>
      <c r="AI26" s="74"/>
      <c r="AJ26" s="75"/>
      <c r="AK26" s="59"/>
      <c r="AL26" s="60"/>
      <c r="AM26" s="61"/>
      <c r="AN26" s="76"/>
      <c r="AO26" s="73"/>
    </row>
    <row r="27" spans="1:41" s="65" customFormat="1" x14ac:dyDescent="0.2">
      <c r="A27" s="66">
        <v>19</v>
      </c>
      <c r="B27" s="67"/>
      <c r="C27" s="68"/>
      <c r="D27" s="68"/>
      <c r="E27" s="69"/>
      <c r="F27" s="53"/>
      <c r="G27" s="54"/>
      <c r="H27" s="55"/>
      <c r="I27" s="63"/>
      <c r="J27" s="74"/>
      <c r="K27" s="75"/>
      <c r="L27" s="59"/>
      <c r="M27" s="60"/>
      <c r="N27" s="61"/>
      <c r="O27" s="74"/>
      <c r="P27" s="75"/>
      <c r="Q27" s="59"/>
      <c r="R27" s="60"/>
      <c r="S27" s="61"/>
      <c r="T27" s="74"/>
      <c r="U27" s="75"/>
      <c r="V27" s="54"/>
      <c r="W27" s="55"/>
      <c r="X27" s="63"/>
      <c r="Y27" s="74"/>
      <c r="Z27" s="75"/>
      <c r="AA27" s="59"/>
      <c r="AB27" s="60"/>
      <c r="AC27" s="61"/>
      <c r="AD27" s="74"/>
      <c r="AE27" s="75"/>
      <c r="AF27" s="59"/>
      <c r="AG27" s="60"/>
      <c r="AH27" s="61"/>
      <c r="AI27" s="74"/>
      <c r="AJ27" s="75"/>
      <c r="AK27" s="59"/>
      <c r="AL27" s="60"/>
      <c r="AM27" s="61"/>
      <c r="AN27" s="76"/>
      <c r="AO27" s="73"/>
    </row>
    <row r="28" spans="1:41" s="65" customFormat="1" x14ac:dyDescent="0.2">
      <c r="A28" s="66">
        <v>20</v>
      </c>
      <c r="B28" s="67"/>
      <c r="C28" s="68"/>
      <c r="D28" s="68"/>
      <c r="E28" s="69"/>
      <c r="F28" s="53"/>
      <c r="G28" s="54"/>
      <c r="H28" s="55"/>
      <c r="I28" s="63"/>
      <c r="J28" s="74"/>
      <c r="K28" s="75"/>
      <c r="L28" s="59"/>
      <c r="M28" s="60"/>
      <c r="N28" s="61"/>
      <c r="O28" s="74"/>
      <c r="P28" s="75"/>
      <c r="Q28" s="59"/>
      <c r="R28" s="60"/>
      <c r="S28" s="61"/>
      <c r="T28" s="74"/>
      <c r="U28" s="75"/>
      <c r="V28" s="54"/>
      <c r="W28" s="55"/>
      <c r="X28" s="63"/>
      <c r="Y28" s="74"/>
      <c r="Z28" s="75"/>
      <c r="AA28" s="59"/>
      <c r="AB28" s="60"/>
      <c r="AC28" s="61"/>
      <c r="AD28" s="74"/>
      <c r="AE28" s="75"/>
      <c r="AF28" s="59"/>
      <c r="AG28" s="60"/>
      <c r="AH28" s="61"/>
      <c r="AI28" s="74"/>
      <c r="AJ28" s="75"/>
      <c r="AK28" s="59"/>
      <c r="AL28" s="60"/>
      <c r="AM28" s="61"/>
      <c r="AN28" s="76"/>
      <c r="AO28" s="73"/>
    </row>
    <row r="29" spans="1:41" s="65" customFormat="1" x14ac:dyDescent="0.2">
      <c r="A29" s="66">
        <v>21</v>
      </c>
      <c r="B29" s="67"/>
      <c r="C29" s="68"/>
      <c r="D29" s="68"/>
      <c r="E29" s="69"/>
      <c r="F29" s="53"/>
      <c r="G29" s="54"/>
      <c r="H29" s="55"/>
      <c r="I29" s="63"/>
      <c r="J29" s="74"/>
      <c r="K29" s="75"/>
      <c r="L29" s="59"/>
      <c r="M29" s="60"/>
      <c r="N29" s="61"/>
      <c r="O29" s="74"/>
      <c r="P29" s="75"/>
      <c r="Q29" s="59"/>
      <c r="R29" s="60"/>
      <c r="S29" s="61"/>
      <c r="T29" s="74"/>
      <c r="U29" s="75"/>
      <c r="V29" s="54"/>
      <c r="W29" s="55"/>
      <c r="X29" s="63"/>
      <c r="Y29" s="74"/>
      <c r="Z29" s="75"/>
      <c r="AA29" s="59"/>
      <c r="AB29" s="60"/>
      <c r="AC29" s="61"/>
      <c r="AD29" s="74"/>
      <c r="AE29" s="75"/>
      <c r="AF29" s="59"/>
      <c r="AG29" s="60"/>
      <c r="AH29" s="61"/>
      <c r="AI29" s="74"/>
      <c r="AJ29" s="75"/>
      <c r="AK29" s="59"/>
      <c r="AL29" s="60"/>
      <c r="AM29" s="61"/>
      <c r="AN29" s="76"/>
      <c r="AO29" s="73"/>
    </row>
    <row r="30" spans="1:41" s="65" customFormat="1" x14ac:dyDescent="0.2">
      <c r="A30" s="66">
        <v>22</v>
      </c>
      <c r="B30" s="67"/>
      <c r="C30" s="68"/>
      <c r="D30" s="68"/>
      <c r="E30" s="69"/>
      <c r="F30" s="53"/>
      <c r="G30" s="54"/>
      <c r="H30" s="55"/>
      <c r="I30" s="63"/>
      <c r="J30" s="74"/>
      <c r="K30" s="75"/>
      <c r="L30" s="59"/>
      <c r="M30" s="60"/>
      <c r="N30" s="61"/>
      <c r="O30" s="74"/>
      <c r="P30" s="75"/>
      <c r="Q30" s="59"/>
      <c r="R30" s="60"/>
      <c r="S30" s="61"/>
      <c r="T30" s="74"/>
      <c r="U30" s="75"/>
      <c r="V30" s="54"/>
      <c r="W30" s="55"/>
      <c r="X30" s="63"/>
      <c r="Y30" s="74"/>
      <c r="Z30" s="75"/>
      <c r="AA30" s="59"/>
      <c r="AB30" s="60"/>
      <c r="AC30" s="61"/>
      <c r="AD30" s="74"/>
      <c r="AE30" s="75"/>
      <c r="AF30" s="59"/>
      <c r="AG30" s="60"/>
      <c r="AH30" s="61"/>
      <c r="AI30" s="74"/>
      <c r="AJ30" s="75"/>
      <c r="AK30" s="59"/>
      <c r="AL30" s="60"/>
      <c r="AM30" s="61"/>
      <c r="AN30" s="76"/>
      <c r="AO30" s="73"/>
    </row>
    <row r="31" spans="1:41" s="65" customFormat="1" x14ac:dyDescent="0.2">
      <c r="A31" s="66">
        <v>23</v>
      </c>
      <c r="B31" s="67"/>
      <c r="C31" s="68"/>
      <c r="D31" s="68"/>
      <c r="E31" s="69"/>
      <c r="F31" s="53"/>
      <c r="G31" s="54"/>
      <c r="H31" s="55"/>
      <c r="I31" s="63"/>
      <c r="J31" s="74"/>
      <c r="K31" s="75"/>
      <c r="L31" s="59"/>
      <c r="M31" s="60"/>
      <c r="N31" s="61"/>
      <c r="O31" s="74"/>
      <c r="P31" s="75"/>
      <c r="Q31" s="59"/>
      <c r="R31" s="60"/>
      <c r="S31" s="61"/>
      <c r="T31" s="74"/>
      <c r="U31" s="75"/>
      <c r="V31" s="54"/>
      <c r="W31" s="55"/>
      <c r="X31" s="63"/>
      <c r="Y31" s="74"/>
      <c r="Z31" s="75"/>
      <c r="AA31" s="59"/>
      <c r="AB31" s="60"/>
      <c r="AC31" s="61"/>
      <c r="AD31" s="74"/>
      <c r="AE31" s="75"/>
      <c r="AF31" s="59"/>
      <c r="AG31" s="60"/>
      <c r="AH31" s="61"/>
      <c r="AI31" s="74"/>
      <c r="AJ31" s="75"/>
      <c r="AK31" s="59"/>
      <c r="AL31" s="60"/>
      <c r="AM31" s="61"/>
      <c r="AN31" s="76"/>
      <c r="AO31" s="73"/>
    </row>
    <row r="32" spans="1:41" s="65" customFormat="1" x14ac:dyDescent="0.2">
      <c r="A32" s="66">
        <v>24</v>
      </c>
      <c r="B32" s="67"/>
      <c r="C32" s="68"/>
      <c r="D32" s="68"/>
      <c r="E32" s="69"/>
      <c r="F32" s="53"/>
      <c r="G32" s="54"/>
      <c r="H32" s="55"/>
      <c r="I32" s="63"/>
      <c r="J32" s="74"/>
      <c r="K32" s="75"/>
      <c r="L32" s="59"/>
      <c r="M32" s="60"/>
      <c r="N32" s="61"/>
      <c r="O32" s="74"/>
      <c r="P32" s="75"/>
      <c r="Q32" s="59"/>
      <c r="R32" s="60"/>
      <c r="S32" s="61"/>
      <c r="T32" s="74"/>
      <c r="U32" s="75"/>
      <c r="V32" s="54"/>
      <c r="W32" s="55"/>
      <c r="X32" s="63"/>
      <c r="Y32" s="74"/>
      <c r="Z32" s="75"/>
      <c r="AA32" s="59"/>
      <c r="AB32" s="60"/>
      <c r="AC32" s="61"/>
      <c r="AD32" s="74"/>
      <c r="AE32" s="75"/>
      <c r="AF32" s="59"/>
      <c r="AG32" s="60"/>
      <c r="AH32" s="61"/>
      <c r="AI32" s="74"/>
      <c r="AJ32" s="75"/>
      <c r="AK32" s="59"/>
      <c r="AL32" s="60"/>
      <c r="AM32" s="61"/>
      <c r="AN32" s="76"/>
    </row>
    <row r="33" spans="1:40" s="65" customFormat="1" ht="13.5" thickBot="1" x14ac:dyDescent="0.25">
      <c r="A33" s="66">
        <v>25</v>
      </c>
      <c r="B33" s="78"/>
      <c r="C33" s="79"/>
      <c r="D33" s="79"/>
      <c r="E33" s="80"/>
      <c r="F33" s="53"/>
      <c r="G33" s="81"/>
      <c r="H33" s="82"/>
      <c r="I33" s="83"/>
      <c r="J33" s="84"/>
      <c r="K33" s="75"/>
      <c r="L33" s="81"/>
      <c r="M33" s="82"/>
      <c r="N33" s="83"/>
      <c r="O33" s="84"/>
      <c r="P33" s="75"/>
      <c r="Q33" s="81"/>
      <c r="R33" s="82"/>
      <c r="S33" s="83"/>
      <c r="T33" s="84"/>
      <c r="U33" s="75"/>
      <c r="V33" s="81"/>
      <c r="W33" s="82"/>
      <c r="X33" s="83"/>
      <c r="Y33" s="84"/>
      <c r="Z33" s="75"/>
      <c r="AA33" s="81"/>
      <c r="AB33" s="82"/>
      <c r="AC33" s="83"/>
      <c r="AD33" s="84"/>
      <c r="AE33" s="75"/>
      <c r="AF33" s="81"/>
      <c r="AG33" s="82"/>
      <c r="AH33" s="83"/>
      <c r="AI33" s="84"/>
      <c r="AJ33" s="75"/>
      <c r="AK33" s="81"/>
      <c r="AL33" s="82"/>
      <c r="AM33" s="83"/>
      <c r="AN33" s="85"/>
    </row>
    <row r="34" spans="1:40" s="97" customFormat="1" ht="13.5" thickTop="1" x14ac:dyDescent="0.2">
      <c r="A34" s="86"/>
      <c r="B34" s="87"/>
      <c r="C34" s="88" t="s">
        <v>80</v>
      </c>
      <c r="D34" s="89"/>
      <c r="E34" s="90"/>
      <c r="F34" s="91"/>
      <c r="G34" s="92" t="s">
        <v>80</v>
      </c>
      <c r="H34" s="93"/>
      <c r="I34" s="63"/>
      <c r="J34" s="94"/>
      <c r="K34" s="95"/>
      <c r="L34" s="92" t="s">
        <v>80</v>
      </c>
      <c r="M34" s="93"/>
      <c r="N34" s="63"/>
      <c r="O34" s="94"/>
      <c r="P34" s="95"/>
      <c r="Q34" s="92" t="s">
        <v>80</v>
      </c>
      <c r="R34" s="93"/>
      <c r="S34" s="63"/>
      <c r="T34" s="94"/>
      <c r="U34" s="95"/>
      <c r="V34" s="92" t="s">
        <v>80</v>
      </c>
      <c r="W34" s="93"/>
      <c r="X34" s="63"/>
      <c r="Y34" s="94"/>
      <c r="Z34" s="95"/>
      <c r="AA34" s="92" t="s">
        <v>80</v>
      </c>
      <c r="AB34" s="93"/>
      <c r="AC34" s="63"/>
      <c r="AD34" s="94"/>
      <c r="AE34" s="95"/>
      <c r="AF34" s="92" t="s">
        <v>80</v>
      </c>
      <c r="AG34" s="93"/>
      <c r="AH34" s="63"/>
      <c r="AI34" s="94"/>
      <c r="AJ34" s="95"/>
      <c r="AK34" s="92" t="s">
        <v>80</v>
      </c>
      <c r="AL34" s="93"/>
      <c r="AM34" s="63"/>
      <c r="AN34" s="96"/>
    </row>
    <row r="35" spans="1:40" s="97" customFormat="1" ht="16.5" thickBot="1" x14ac:dyDescent="0.3">
      <c r="A35" s="14"/>
      <c r="B35" s="98"/>
      <c r="C35" s="99" t="s">
        <v>81</v>
      </c>
      <c r="D35" s="100"/>
      <c r="E35" s="101"/>
      <c r="F35" s="91"/>
      <c r="G35" s="102" t="s">
        <v>81</v>
      </c>
      <c r="H35" s="103"/>
      <c r="I35" s="104"/>
      <c r="J35" s="94"/>
      <c r="K35" s="95"/>
      <c r="L35" s="102" t="s">
        <v>81</v>
      </c>
      <c r="M35" s="103"/>
      <c r="N35" s="104"/>
      <c r="O35" s="94"/>
      <c r="P35" s="95"/>
      <c r="Q35" s="102" t="s">
        <v>81</v>
      </c>
      <c r="R35" s="103"/>
      <c r="S35" s="104"/>
      <c r="T35" s="94"/>
      <c r="U35" s="95"/>
      <c r="V35" s="102" t="s">
        <v>81</v>
      </c>
      <c r="W35" s="103"/>
      <c r="X35" s="104"/>
      <c r="Y35" s="94"/>
      <c r="Z35" s="95"/>
      <c r="AA35" s="102" t="s">
        <v>81</v>
      </c>
      <c r="AB35" s="103"/>
      <c r="AC35" s="104"/>
      <c r="AD35" s="94"/>
      <c r="AE35" s="95"/>
      <c r="AF35" s="102" t="s">
        <v>81</v>
      </c>
      <c r="AG35" s="103"/>
      <c r="AH35" s="104"/>
      <c r="AI35" s="94"/>
      <c r="AJ35" s="95"/>
      <c r="AK35" s="102" t="s">
        <v>81</v>
      </c>
      <c r="AL35" s="103"/>
      <c r="AM35" s="104"/>
      <c r="AN35" s="96"/>
    </row>
    <row r="36" spans="1:40" ht="15" customHeight="1" thickTop="1" x14ac:dyDescent="0.2">
      <c r="B36" s="105"/>
      <c r="J36" s="96"/>
      <c r="K36" s="95"/>
      <c r="O36" s="96"/>
      <c r="P36" s="95"/>
      <c r="T36" s="96"/>
      <c r="U36" s="95"/>
      <c r="Y36" s="96"/>
      <c r="Z36" s="95"/>
      <c r="AD36" s="96"/>
      <c r="AE36" s="95"/>
      <c r="AI36" s="96"/>
      <c r="AJ36" s="95"/>
      <c r="AN36" s="96"/>
    </row>
    <row r="37" spans="1:40" x14ac:dyDescent="0.2">
      <c r="I37" s="107" t="str">
        <f>IF(ISBLANK(G9),"",IF(ISBLANK(I35),"VALIDATION AMOUNT NOT ENTERED!",""))</f>
        <v/>
      </c>
      <c r="N37" s="107" t="str">
        <f>IF(ISBLANK(L9),"",IF(ISBLANK(N35),"VALIDATION AMOUNT NOT ENTERED!",""))</f>
        <v/>
      </c>
      <c r="S37" s="107" t="str">
        <f>IF(ISBLANK(Q9),"",IF(ISBLANK(S35),"VALIDATION AMOUNT NOT ENTERED!",""))</f>
        <v/>
      </c>
      <c r="X37" s="107" t="str">
        <f>IF(ISBLANK(V9),"",IF(ISBLANK(X35),"VALIDATION AMOUNT NOT ENTERED!",""))</f>
        <v/>
      </c>
      <c r="AC37" s="107" t="str">
        <f>IF(ISBLANK(AA9),"",IF(ISBLANK(AC35),"VALIDATION AMOUNT NOT ENTERED!",""))</f>
        <v/>
      </c>
      <c r="AH37" s="107" t="str">
        <f>IF(ISBLANK(AF9),"",IF(ISBLANK(AH35),"VALIDATION AMOUNT NOT ENTERED!",""))</f>
        <v/>
      </c>
      <c r="AM37" s="107" t="str">
        <f>IF(ISBLANK(AK9),"",IF(ISBLANK(AM35),"VALIDATION AMOUNT NOT ENTERED!",""))</f>
        <v/>
      </c>
    </row>
    <row r="41" spans="1:40" x14ac:dyDescent="0.2">
      <c r="J41" s="18"/>
      <c r="O41" s="18"/>
      <c r="T41" s="18"/>
      <c r="Y41" s="18"/>
      <c r="AD41" s="18"/>
      <c r="AI41" s="18"/>
      <c r="AN41" s="18"/>
    </row>
    <row r="57" spans="14:17" x14ac:dyDescent="0.2">
      <c r="N57" s="107"/>
    </row>
    <row r="58" spans="14:17" x14ac:dyDescent="0.2">
      <c r="N58" s="107"/>
      <c r="Q58" s="91"/>
    </row>
  </sheetData>
  <sheetProtection sheet="1" objects="1" scenarios="1"/>
  <customSheetViews>
    <customSheetView guid="{53395258-DBAA-429A-AE83-555B9B9DE7B8}" scale="95" showGridLines="0" fitToPage="1">
      <pane xSplit="2" ySplit="5" topLeftCell="C6" activePane="bottomRight" state="frozenSplit"/>
      <selection pane="bottomRight" activeCell="L39" sqref="L39"/>
      <pageMargins left="0.75" right="0.75" top="1" bottom="1" header="0.5" footer="0.5"/>
      <pageSetup scale="31" orientation="landscape" r:id="rId1"/>
      <headerFooter alignWithMargins="0"/>
    </customSheetView>
  </customSheetViews>
  <mergeCells count="9">
    <mergeCell ref="C2:H2"/>
    <mergeCell ref="C4:H4"/>
    <mergeCell ref="J6:J8"/>
    <mergeCell ref="AN6:AN8"/>
    <mergeCell ref="O6:O8"/>
    <mergeCell ref="T6:T8"/>
    <mergeCell ref="Y6:Y8"/>
    <mergeCell ref="AD6:AD8"/>
    <mergeCell ref="AI6:AI8"/>
  </mergeCells>
  <phoneticPr fontId="2" type="noConversion"/>
  <dataValidations count="1">
    <dataValidation type="list" showInputMessage="1" showErrorMessage="1" errorTitle="ERROR!" error="Text entered into this cell will cause errors in this spreadsheet._x000a_Use the options in the drop down list." prompt="Choose from the list." sqref="J9:J33 O9:O33 T9:T33 Y9:Z33 AD9:AE33 AI9:AI33 AN9:AN33" xr:uid="{00000000-0002-0000-0200-000000000000}">
      <formula1>$AO$2:$AO$4</formula1>
    </dataValidation>
  </dataValidations>
  <pageMargins left="0.74803149606299213" right="0.74803149606299213" top="0.98425196850393704" bottom="0.98425196850393704" header="0.51181102362204722" footer="0.51181102362204722"/>
  <pageSetup scale="2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9"/>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6" width="18.77734375" style="122" customWidth="1"/>
    <col min="7" max="7" width="18.77734375" style="123"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24</v>
      </c>
      <c r="K2" s="128" t="str">
        <f>IF('Daily Data'!C4="Enter Date","DATE NOT ENTERED",'Daily Data'!C4+1)</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ht="20.25" customHeight="1" x14ac:dyDescent="0.15">
      <c r="B5" s="244" t="s">
        <v>6</v>
      </c>
      <c r="C5" s="136"/>
      <c r="D5" s="137" t="s">
        <v>92</v>
      </c>
      <c r="E5" s="138" t="s">
        <v>93</v>
      </c>
      <c r="F5" s="253" t="s">
        <v>74</v>
      </c>
      <c r="G5" s="254" t="s">
        <v>23</v>
      </c>
      <c r="I5" s="257" t="s">
        <v>75</v>
      </c>
      <c r="K5" s="139"/>
      <c r="L5" s="140" t="s">
        <v>7</v>
      </c>
      <c r="M5" s="141" t="s">
        <v>8</v>
      </c>
      <c r="N5" s="142"/>
    </row>
    <row r="6" spans="2:14" ht="20.25" customHeight="1"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Data'!G9),"",'Daily Data'!G9)</f>
        <v/>
      </c>
      <c r="D8" s="145" t="str">
        <f>IF('Daily Data'!J9="YES",0,IF(ISBLANK('Daily Data'!G9),"",'Daily Data'!C9))</f>
        <v/>
      </c>
      <c r="E8" s="146" t="str">
        <f>IF(ISBLANK('Daily Data'!G9),"",Monday!C8-D8)</f>
        <v/>
      </c>
      <c r="F8" s="144" t="str">
        <f>IF(ISBLANK('Daily Data'!I9),"",'Daily Data'!I9)</f>
        <v/>
      </c>
      <c r="G8" s="147" t="str">
        <f>IF(ISBLANK('Daily Data'!G9),"",Monday!F8-E8)</f>
        <v/>
      </c>
      <c r="I8" s="148"/>
      <c r="K8" s="144" t="str">
        <f>IF(ISBLANK('Daily Data'!H9),"",'Daily Data'!H9)</f>
        <v/>
      </c>
      <c r="L8" s="145" t="str">
        <f>IF('Daily Data'!J9="YES",0,IF(ISBLANK('Daily Data'!H9),"",'Daily Data'!D9))</f>
        <v/>
      </c>
      <c r="M8" s="146" t="str">
        <f>IF(ISBLANK('Daily Data'!H9),"",Monday!K8-L8)</f>
        <v/>
      </c>
    </row>
    <row r="9" spans="2:14" x14ac:dyDescent="0.15">
      <c r="B9" s="143" t="str">
        <f>IF(ISBLANK('Daily Data'!B10),"",'Daily Data'!B10)</f>
        <v/>
      </c>
      <c r="C9" s="144" t="str">
        <f>IF(ISBLANK('Daily Data'!G10),"",'Daily Data'!G10)</f>
        <v/>
      </c>
      <c r="D9" s="145" t="str">
        <f>IF('Daily Data'!J10="YES",0,IF(ISBLANK('Daily Data'!G10),"",'Daily Data'!C10))</f>
        <v/>
      </c>
      <c r="E9" s="146" t="str">
        <f>IF(ISBLANK('Daily Data'!G10),"",Monday!C9-D9)</f>
        <v/>
      </c>
      <c r="F9" s="144" t="str">
        <f>IF(ISBLANK('Daily Data'!I10),"",'Daily Data'!I10)</f>
        <v/>
      </c>
      <c r="G9" s="147" t="str">
        <f>IF(ISBLANK('Daily Data'!G10),"",Monday!F9-E9)</f>
        <v/>
      </c>
      <c r="I9" s="148"/>
      <c r="K9" s="144" t="str">
        <f>IF(ISBLANK('Daily Data'!H10),"",'Daily Data'!H10)</f>
        <v/>
      </c>
      <c r="L9" s="145" t="str">
        <f>IF('Daily Data'!J10="YES",0,IF(ISBLANK('Daily Data'!H10),"",'Daily Data'!D10))</f>
        <v/>
      </c>
      <c r="M9" s="146" t="str">
        <f>IF(ISBLANK('Daily Data'!H10),"",Monday!K9-L9)</f>
        <v/>
      </c>
    </row>
    <row r="10" spans="2:14" x14ac:dyDescent="0.15">
      <c r="B10" s="143" t="str">
        <f>IF(ISBLANK('Daily Data'!B11),"",'Daily Data'!B11)</f>
        <v/>
      </c>
      <c r="C10" s="144" t="str">
        <f>IF(ISBLANK('Daily Data'!G11),"",'Daily Data'!G11)</f>
        <v/>
      </c>
      <c r="D10" s="145" t="str">
        <f>IF('Daily Data'!J11="YES",0,IF(ISBLANK('Daily Data'!G11),"",'Daily Data'!C11))</f>
        <v/>
      </c>
      <c r="E10" s="146" t="str">
        <f>IF(ISBLANK('Daily Data'!G11),"",Monday!C10-D10)</f>
        <v/>
      </c>
      <c r="F10" s="144" t="str">
        <f>IF(ISBLANK('Daily Data'!I11),"",'Daily Data'!I11)</f>
        <v/>
      </c>
      <c r="G10" s="147" t="str">
        <f>IF(ISBLANK('Daily Data'!G11),"",Monday!F10-E10)</f>
        <v/>
      </c>
      <c r="I10" s="148"/>
      <c r="K10" s="144" t="str">
        <f>IF(ISBLANK('Daily Data'!H11),"",'Daily Data'!H11)</f>
        <v/>
      </c>
      <c r="L10" s="145" t="str">
        <f>IF('Daily Data'!J11="YES",0,IF(ISBLANK('Daily Data'!H11),"",'Daily Data'!D11))</f>
        <v/>
      </c>
      <c r="M10" s="146" t="str">
        <f>IF(ISBLANK('Daily Data'!H11),"",Monday!K10-L10)</f>
        <v/>
      </c>
    </row>
    <row r="11" spans="2:14" x14ac:dyDescent="0.15">
      <c r="B11" s="143" t="str">
        <f>IF(ISBLANK('Daily Data'!B12),"",'Daily Data'!B12)</f>
        <v/>
      </c>
      <c r="C11" s="144" t="str">
        <f>IF(ISBLANK('Daily Data'!G12),"",'Daily Data'!G12)</f>
        <v/>
      </c>
      <c r="D11" s="145" t="str">
        <f>IF('Daily Data'!J12="YES",0,IF(ISBLANK('Daily Data'!G12),"",'Daily Data'!C12))</f>
        <v/>
      </c>
      <c r="E11" s="146" t="str">
        <f>IF(ISBLANK('Daily Data'!G12),"",Monday!C11-D11)</f>
        <v/>
      </c>
      <c r="F11" s="144" t="str">
        <f>IF(ISBLANK('Daily Data'!I12),"",'Daily Data'!I12)</f>
        <v/>
      </c>
      <c r="G11" s="147" t="str">
        <f>IF(ISBLANK('Daily Data'!G12),"",Monday!F11-E11)</f>
        <v/>
      </c>
      <c r="I11" s="148"/>
      <c r="K11" s="144" t="str">
        <f>IF(ISBLANK('Daily Data'!H12),"",'Daily Data'!H12)</f>
        <v/>
      </c>
      <c r="L11" s="145" t="str">
        <f>IF('Daily Data'!J12="YES",0,IF(ISBLANK('Daily Data'!H12),"",'Daily Data'!D12))</f>
        <v/>
      </c>
      <c r="M11" s="146" t="str">
        <f>IF(ISBLANK('Daily Data'!H12),"",Monday!K11-L11)</f>
        <v/>
      </c>
    </row>
    <row r="12" spans="2:14" x14ac:dyDescent="0.15">
      <c r="B12" s="143" t="str">
        <f>IF(ISBLANK('Daily Data'!B13),"",'Daily Data'!B13)</f>
        <v/>
      </c>
      <c r="C12" s="144" t="str">
        <f>IF(ISBLANK('Daily Data'!G13),"",'Daily Data'!G13)</f>
        <v/>
      </c>
      <c r="D12" s="145" t="str">
        <f>IF('Daily Data'!J13="YES",0,IF(ISBLANK('Daily Data'!G13),"",'Daily Data'!C13))</f>
        <v/>
      </c>
      <c r="E12" s="146" t="str">
        <f>IF(ISBLANK('Daily Data'!G13),"",Monday!C12-D12)</f>
        <v/>
      </c>
      <c r="F12" s="144" t="str">
        <f>IF(ISBLANK('Daily Data'!I13),"",'Daily Data'!I13)</f>
        <v/>
      </c>
      <c r="G12" s="147" t="str">
        <f>IF(ISBLANK('Daily Data'!G13),"",Monday!F12-E12)</f>
        <v/>
      </c>
      <c r="I12" s="148"/>
      <c r="K12" s="144" t="str">
        <f>IF(ISBLANK('Daily Data'!H13),"",'Daily Data'!H13)</f>
        <v/>
      </c>
      <c r="L12" s="145" t="str">
        <f>IF('Daily Data'!J13="YES",0,IF(ISBLANK('Daily Data'!H13),"",'Daily Data'!D13))</f>
        <v/>
      </c>
      <c r="M12" s="146" t="str">
        <f>IF(ISBLANK('Daily Data'!H13),"",Monday!K12-L12)</f>
        <v/>
      </c>
    </row>
    <row r="13" spans="2:14" x14ac:dyDescent="0.15">
      <c r="B13" s="143" t="str">
        <f>IF(ISBLANK('Daily Data'!B14),"",'Daily Data'!B14)</f>
        <v/>
      </c>
      <c r="C13" s="144" t="str">
        <f>IF(ISBLANK('Daily Data'!G14),"",'Daily Data'!G14)</f>
        <v/>
      </c>
      <c r="D13" s="145" t="str">
        <f>IF('Daily Data'!J14="YES",0,IF(ISBLANK('Daily Data'!G14),"",'Daily Data'!C14))</f>
        <v/>
      </c>
      <c r="E13" s="146" t="str">
        <f>IF(ISBLANK('Daily Data'!G14),"",Monday!C13-D13)</f>
        <v/>
      </c>
      <c r="F13" s="144" t="str">
        <f>IF(ISBLANK('Daily Data'!I14),"",'Daily Data'!I14)</f>
        <v/>
      </c>
      <c r="G13" s="147" t="str">
        <f>IF(ISBLANK('Daily Data'!G14),"",Monday!F13-E13)</f>
        <v/>
      </c>
      <c r="I13" s="148"/>
      <c r="K13" s="144" t="str">
        <f>IF(ISBLANK('Daily Data'!H14),"",'Daily Data'!H14)</f>
        <v/>
      </c>
      <c r="L13" s="145" t="str">
        <f>IF('Daily Data'!J14="YES",0,IF(ISBLANK('Daily Data'!H14),"",'Daily Data'!D14))</f>
        <v/>
      </c>
      <c r="M13" s="146" t="str">
        <f>IF(ISBLANK('Daily Data'!H14),"",Monday!K13-L13)</f>
        <v/>
      </c>
    </row>
    <row r="14" spans="2:14" x14ac:dyDescent="0.15">
      <c r="B14" s="143" t="str">
        <f>IF(ISBLANK('Daily Data'!B15),"",'Daily Data'!B15)</f>
        <v/>
      </c>
      <c r="C14" s="144" t="str">
        <f>IF(ISBLANK('Daily Data'!G15),"",'Daily Data'!G15)</f>
        <v/>
      </c>
      <c r="D14" s="145" t="str">
        <f>IF('Daily Data'!J15="YES",0,IF(ISBLANK('Daily Data'!G15),"",'Daily Data'!C15))</f>
        <v/>
      </c>
      <c r="E14" s="146" t="str">
        <f>IF(ISBLANK('Daily Data'!G15),"",Monday!C14-D14)</f>
        <v/>
      </c>
      <c r="F14" s="144" t="str">
        <f>IF(ISBLANK('Daily Data'!I15),"",'Daily Data'!I15)</f>
        <v/>
      </c>
      <c r="G14" s="147" t="str">
        <f>IF(ISBLANK('Daily Data'!G15),"",Monday!F14-E14)</f>
        <v/>
      </c>
      <c r="I14" s="148"/>
      <c r="K14" s="144" t="str">
        <f>IF(ISBLANK('Daily Data'!H15),"",'Daily Data'!H15)</f>
        <v/>
      </c>
      <c r="L14" s="145" t="str">
        <f>IF('Daily Data'!J15="YES",0,IF(ISBLANK('Daily Data'!H15),"",'Daily Data'!D15))</f>
        <v/>
      </c>
      <c r="M14" s="146" t="str">
        <f>IF(ISBLANK('Daily Data'!H15),"",Monday!K14-L14)</f>
        <v/>
      </c>
    </row>
    <row r="15" spans="2:14" x14ac:dyDescent="0.15">
      <c r="B15" s="143" t="str">
        <f>IF(ISBLANK('Daily Data'!B16),"",'Daily Data'!B16)</f>
        <v/>
      </c>
      <c r="C15" s="144" t="str">
        <f>IF(ISBLANK('Daily Data'!G16),"",'Daily Data'!G16)</f>
        <v/>
      </c>
      <c r="D15" s="145" t="str">
        <f>IF('Daily Data'!J16="YES",0,IF(ISBLANK('Daily Data'!G16),"",'Daily Data'!C16))</f>
        <v/>
      </c>
      <c r="E15" s="146" t="str">
        <f>IF(ISBLANK('Daily Data'!G16),"",Monday!C15-D15)</f>
        <v/>
      </c>
      <c r="F15" s="144" t="str">
        <f>IF(ISBLANK('Daily Data'!I16),"",'Daily Data'!I16)</f>
        <v/>
      </c>
      <c r="G15" s="147" t="str">
        <f>IF(ISBLANK('Daily Data'!G16),"",Monday!F15-E15)</f>
        <v/>
      </c>
      <c r="I15" s="148"/>
      <c r="K15" s="144" t="str">
        <f>IF(ISBLANK('Daily Data'!H16),"",'Daily Data'!H16)</f>
        <v/>
      </c>
      <c r="L15" s="145" t="str">
        <f>IF('Daily Data'!J16="YES",0,IF(ISBLANK('Daily Data'!H16),"",'Daily Data'!D16))</f>
        <v/>
      </c>
      <c r="M15" s="146" t="str">
        <f>IF(ISBLANK('Daily Data'!H16),"",Monday!K15-L15)</f>
        <v/>
      </c>
    </row>
    <row r="16" spans="2:14" x14ac:dyDescent="0.15">
      <c r="B16" s="143" t="str">
        <f>IF(ISBLANK('Daily Data'!B17),"",'Daily Data'!B17)</f>
        <v/>
      </c>
      <c r="C16" s="144" t="str">
        <f>IF(ISBLANK('Daily Data'!G17),"",'Daily Data'!G17)</f>
        <v/>
      </c>
      <c r="D16" s="145" t="str">
        <f>IF('Daily Data'!J17="YES",0,IF(ISBLANK('Daily Data'!G17),"",'Daily Data'!C17))</f>
        <v/>
      </c>
      <c r="E16" s="146" t="str">
        <f>IF(ISBLANK('Daily Data'!G17),"",Monday!C16-D16)</f>
        <v/>
      </c>
      <c r="F16" s="144" t="str">
        <f>IF(ISBLANK('Daily Data'!I17),"",'Daily Data'!I17)</f>
        <v/>
      </c>
      <c r="G16" s="147" t="str">
        <f>IF(ISBLANK('Daily Data'!G17),"",Monday!F16-E16)</f>
        <v/>
      </c>
      <c r="I16" s="148"/>
      <c r="K16" s="144" t="str">
        <f>IF(ISBLANK('Daily Data'!H17),"",'Daily Data'!H17)</f>
        <v/>
      </c>
      <c r="L16" s="145" t="str">
        <f>IF('Daily Data'!J17="YES",0,IF(ISBLANK('Daily Data'!H17),"",'Daily Data'!D17))</f>
        <v/>
      </c>
      <c r="M16" s="146" t="str">
        <f>IF(ISBLANK('Daily Data'!H17),"",Monday!K16-L16)</f>
        <v/>
      </c>
    </row>
    <row r="17" spans="2:13" x14ac:dyDescent="0.15">
      <c r="B17" s="143" t="str">
        <f>IF(ISBLANK('Daily Data'!B18),"",'Daily Data'!B18)</f>
        <v/>
      </c>
      <c r="C17" s="144" t="str">
        <f>IF(ISBLANK('Daily Data'!G18),"",'Daily Data'!G18)</f>
        <v/>
      </c>
      <c r="D17" s="145" t="str">
        <f>IF('Daily Data'!J18="YES",0,IF(ISBLANK('Daily Data'!G18),"",'Daily Data'!C18))</f>
        <v/>
      </c>
      <c r="E17" s="146" t="str">
        <f>IF(ISBLANK('Daily Data'!G18),"",Monday!C17-D17)</f>
        <v/>
      </c>
      <c r="F17" s="144" t="str">
        <f>IF(ISBLANK('Daily Data'!I18),"",'Daily Data'!I18)</f>
        <v/>
      </c>
      <c r="G17" s="147" t="str">
        <f>IF(ISBLANK('Daily Data'!G18),"",Monday!F17-E17)</f>
        <v/>
      </c>
      <c r="I17" s="148"/>
      <c r="K17" s="144" t="str">
        <f>IF(ISBLANK('Daily Data'!H18),"",'Daily Data'!H18)</f>
        <v/>
      </c>
      <c r="L17" s="145" t="str">
        <f>IF('Daily Data'!J18="YES",0,IF(ISBLANK('Daily Data'!H18),"",'Daily Data'!D18))</f>
        <v/>
      </c>
      <c r="M17" s="146" t="str">
        <f>IF(ISBLANK('Daily Data'!H18),"",Monday!K17-L17)</f>
        <v/>
      </c>
    </row>
    <row r="18" spans="2:13" x14ac:dyDescent="0.15">
      <c r="B18" s="143" t="str">
        <f>IF(ISBLANK('Daily Data'!B19),"",'Daily Data'!B19)</f>
        <v/>
      </c>
      <c r="C18" s="144" t="str">
        <f>IF(ISBLANK('Daily Data'!G19),"",'Daily Data'!G19)</f>
        <v/>
      </c>
      <c r="D18" s="145" t="str">
        <f>IF('Daily Data'!J19="YES",0,IF(ISBLANK('Daily Data'!G19),"",'Daily Data'!C19))</f>
        <v/>
      </c>
      <c r="E18" s="146" t="str">
        <f>IF(ISBLANK('Daily Data'!G19),"",Monday!C18-D18)</f>
        <v/>
      </c>
      <c r="F18" s="144" t="str">
        <f>IF(ISBLANK('Daily Data'!I19),"",'Daily Data'!I19)</f>
        <v/>
      </c>
      <c r="G18" s="147" t="str">
        <f>IF(ISBLANK('Daily Data'!G19),"",Monday!F18-E18)</f>
        <v/>
      </c>
      <c r="I18" s="148"/>
      <c r="K18" s="144" t="str">
        <f>IF(ISBLANK('Daily Data'!H19),"",'Daily Data'!H19)</f>
        <v/>
      </c>
      <c r="L18" s="145" t="str">
        <f>IF('Daily Data'!J19="YES",0,IF(ISBLANK('Daily Data'!H19),"",'Daily Data'!D19))</f>
        <v/>
      </c>
      <c r="M18" s="146" t="str">
        <f>IF(ISBLANK('Daily Data'!H19),"",Monday!K18-L18)</f>
        <v/>
      </c>
    </row>
    <row r="19" spans="2:13" x14ac:dyDescent="0.15">
      <c r="B19" s="143" t="str">
        <f>IF(ISBLANK('Daily Data'!B20),"",'Daily Data'!B20)</f>
        <v/>
      </c>
      <c r="C19" s="144" t="str">
        <f>IF(ISBLANK('Daily Data'!G20),"",'Daily Data'!G20)</f>
        <v/>
      </c>
      <c r="D19" s="145" t="str">
        <f>IF('Daily Data'!J20="YES",0,IF(ISBLANK('Daily Data'!G20),"",'Daily Data'!C20))</f>
        <v/>
      </c>
      <c r="E19" s="146" t="str">
        <f>IF(ISBLANK('Daily Data'!G20),"",Monday!C19-D19)</f>
        <v/>
      </c>
      <c r="F19" s="144" t="str">
        <f>IF(ISBLANK('Daily Data'!I20),"",'Daily Data'!I20)</f>
        <v/>
      </c>
      <c r="G19" s="147" t="str">
        <f>IF(ISBLANK('Daily Data'!G20),"",Monday!F19-E19)</f>
        <v/>
      </c>
      <c r="I19" s="148"/>
      <c r="K19" s="144" t="str">
        <f>IF(ISBLANK('Daily Data'!H20),"",'Daily Data'!H20)</f>
        <v/>
      </c>
      <c r="L19" s="145" t="str">
        <f>IF('Daily Data'!J20="YES",0,IF(ISBLANK('Daily Data'!H20),"",'Daily Data'!D20))</f>
        <v/>
      </c>
      <c r="M19" s="146" t="str">
        <f>IF(ISBLANK('Daily Data'!H20),"",Monday!K19-L19)</f>
        <v/>
      </c>
    </row>
    <row r="20" spans="2:13" x14ac:dyDescent="0.15">
      <c r="B20" s="143" t="str">
        <f>IF(ISBLANK('Daily Data'!B21),"",'Daily Data'!B21)</f>
        <v/>
      </c>
      <c r="C20" s="144" t="str">
        <f>IF(ISBLANK('Daily Data'!G21),"",'Daily Data'!G21)</f>
        <v/>
      </c>
      <c r="D20" s="145" t="str">
        <f>IF('Daily Data'!J21="YES",0,IF(ISBLANK('Daily Data'!G21),"",'Daily Data'!C21))</f>
        <v/>
      </c>
      <c r="E20" s="146" t="str">
        <f>IF(ISBLANK('Daily Data'!G21),"",Monday!C20-D20)</f>
        <v/>
      </c>
      <c r="F20" s="144" t="str">
        <f>IF(ISBLANK('Daily Data'!I21),"",'Daily Data'!I21)</f>
        <v/>
      </c>
      <c r="G20" s="147" t="str">
        <f>IF(ISBLANK('Daily Data'!G21),"",Monday!F20-E20)</f>
        <v/>
      </c>
      <c r="I20" s="148"/>
      <c r="K20" s="144" t="str">
        <f>IF(ISBLANK('Daily Data'!H21),"",'Daily Data'!H21)</f>
        <v/>
      </c>
      <c r="L20" s="145" t="str">
        <f>IF('Daily Data'!J21="YES",0,IF(ISBLANK('Daily Data'!H21),"",'Daily Data'!D21))</f>
        <v/>
      </c>
      <c r="M20" s="146" t="str">
        <f>IF(ISBLANK('Daily Data'!H21),"",Monday!K20-L20)</f>
        <v/>
      </c>
    </row>
    <row r="21" spans="2:13" x14ac:dyDescent="0.15">
      <c r="B21" s="143" t="str">
        <f>IF(ISBLANK('Daily Data'!B22),"",'Daily Data'!B22)</f>
        <v/>
      </c>
      <c r="C21" s="144" t="str">
        <f>IF(ISBLANK('Daily Data'!G22),"",'Daily Data'!G22)</f>
        <v/>
      </c>
      <c r="D21" s="145" t="str">
        <f>IF('Daily Data'!J22="YES",0,IF(ISBLANK('Daily Data'!G22),"",'Daily Data'!C22))</f>
        <v/>
      </c>
      <c r="E21" s="146" t="str">
        <f>IF(ISBLANK('Daily Data'!G22),"",Monday!C21-D21)</f>
        <v/>
      </c>
      <c r="F21" s="144" t="str">
        <f>IF(ISBLANK('Daily Data'!I22),"",'Daily Data'!I22)</f>
        <v/>
      </c>
      <c r="G21" s="147" t="str">
        <f>IF(ISBLANK('Daily Data'!G22),"",Monday!F21-E21)</f>
        <v/>
      </c>
      <c r="I21" s="148"/>
      <c r="K21" s="144" t="str">
        <f>IF(ISBLANK('Daily Data'!H22),"",'Daily Data'!H22)</f>
        <v/>
      </c>
      <c r="L21" s="145" t="str">
        <f>IF('Daily Data'!J22="YES",0,IF(ISBLANK('Daily Data'!H22),"",'Daily Data'!D22))</f>
        <v/>
      </c>
      <c r="M21" s="146" t="str">
        <f>IF(ISBLANK('Daily Data'!H22),"",Monday!K21-L21)</f>
        <v/>
      </c>
    </row>
    <row r="22" spans="2:13" x14ac:dyDescent="0.15">
      <c r="B22" s="143" t="str">
        <f>IF(ISBLANK('Daily Data'!B23),"",'Daily Data'!B23)</f>
        <v/>
      </c>
      <c r="C22" s="144" t="str">
        <f>IF(ISBLANK('Daily Data'!G23),"",'Daily Data'!G23)</f>
        <v/>
      </c>
      <c r="D22" s="145" t="str">
        <f>IF('Daily Data'!J23="YES",0,IF(ISBLANK('Daily Data'!G23),"",'Daily Data'!C23))</f>
        <v/>
      </c>
      <c r="E22" s="146" t="str">
        <f>IF(ISBLANK('Daily Data'!G23),"",Monday!C22-D22)</f>
        <v/>
      </c>
      <c r="F22" s="144" t="str">
        <f>IF(ISBLANK('Daily Data'!I23),"",'Daily Data'!I23)</f>
        <v/>
      </c>
      <c r="G22" s="147" t="str">
        <f>IF(ISBLANK('Daily Data'!G23),"",Monday!F22-E22)</f>
        <v/>
      </c>
      <c r="I22" s="148"/>
      <c r="K22" s="144" t="str">
        <f>IF(ISBLANK('Daily Data'!H23),"",'Daily Data'!H23)</f>
        <v/>
      </c>
      <c r="L22" s="145" t="str">
        <f>IF('Daily Data'!J23="YES",0,IF(ISBLANK('Daily Data'!H23),"",'Daily Data'!D23))</f>
        <v/>
      </c>
      <c r="M22" s="146" t="str">
        <f>IF(ISBLANK('Daily Data'!H23),"",Monday!K22-L22)</f>
        <v/>
      </c>
    </row>
    <row r="23" spans="2:13" x14ac:dyDescent="0.15">
      <c r="B23" s="143" t="str">
        <f>IF(ISBLANK('Daily Data'!B24),"",'Daily Data'!B24)</f>
        <v/>
      </c>
      <c r="C23" s="144" t="str">
        <f>IF(ISBLANK('Daily Data'!G24),"",'Daily Data'!G24)</f>
        <v/>
      </c>
      <c r="D23" s="145" t="str">
        <f>IF('Daily Data'!J24="YES",0,IF(ISBLANK('Daily Data'!G24),"",'Daily Data'!C24))</f>
        <v/>
      </c>
      <c r="E23" s="146" t="str">
        <f>IF(ISBLANK('Daily Data'!G24),"",Monday!C23-D23)</f>
        <v/>
      </c>
      <c r="F23" s="144" t="str">
        <f>IF(ISBLANK('Daily Data'!I24),"",'Daily Data'!I24)</f>
        <v/>
      </c>
      <c r="G23" s="147" t="str">
        <f>IF(ISBLANK('Daily Data'!G24),"",Monday!F23-E23)</f>
        <v/>
      </c>
      <c r="I23" s="148"/>
      <c r="K23" s="144" t="str">
        <f>IF(ISBLANK('Daily Data'!H24),"",'Daily Data'!H24)</f>
        <v/>
      </c>
      <c r="L23" s="145" t="str">
        <f>IF('Daily Data'!J24="YES",0,IF(ISBLANK('Daily Data'!H24),"",'Daily Data'!D24))</f>
        <v/>
      </c>
      <c r="M23" s="146" t="str">
        <f>IF(ISBLANK('Daily Data'!H24),"",Monday!K23-L23)</f>
        <v/>
      </c>
    </row>
    <row r="24" spans="2:13" x14ac:dyDescent="0.15">
      <c r="B24" s="143" t="str">
        <f>IF(ISBLANK('Daily Data'!B25),"",'Daily Data'!B25)</f>
        <v/>
      </c>
      <c r="C24" s="144" t="str">
        <f>IF(ISBLANK('Daily Data'!G25),"",'Daily Data'!G25)</f>
        <v/>
      </c>
      <c r="D24" s="145" t="str">
        <f>IF('Daily Data'!J25="YES",0,IF(ISBLANK('Daily Data'!G25),"",'Daily Data'!C25))</f>
        <v/>
      </c>
      <c r="E24" s="146" t="str">
        <f>IF(ISBLANK('Daily Data'!G25),"",Monday!C24-D24)</f>
        <v/>
      </c>
      <c r="F24" s="144" t="str">
        <f>IF(ISBLANK('Daily Data'!I25),"",'Daily Data'!I25)</f>
        <v/>
      </c>
      <c r="G24" s="147" t="str">
        <f>IF(ISBLANK('Daily Data'!G25),"",Monday!F24-E24)</f>
        <v/>
      </c>
      <c r="I24" s="148"/>
      <c r="K24" s="144" t="str">
        <f>IF(ISBLANK('Daily Data'!H25),"",'Daily Data'!H25)</f>
        <v/>
      </c>
      <c r="L24" s="145" t="str">
        <f>IF('Daily Data'!J25="YES",0,IF(ISBLANK('Daily Data'!H25),"",'Daily Data'!D25))</f>
        <v/>
      </c>
      <c r="M24" s="146" t="str">
        <f>IF(ISBLANK('Daily Data'!H25),"",Monday!K24-L24)</f>
        <v/>
      </c>
    </row>
    <row r="25" spans="2:13" x14ac:dyDescent="0.15">
      <c r="B25" s="143" t="str">
        <f>IF(ISBLANK('Daily Data'!B26),"",'Daily Data'!B26)</f>
        <v/>
      </c>
      <c r="C25" s="144" t="str">
        <f>IF(ISBLANK('Daily Data'!G26),"",'Daily Data'!G26)</f>
        <v/>
      </c>
      <c r="D25" s="145" t="str">
        <f>IF('Daily Data'!J26="YES",0,IF(ISBLANK('Daily Data'!G26),"",'Daily Data'!C26))</f>
        <v/>
      </c>
      <c r="E25" s="146" t="str">
        <f>IF(ISBLANK('Daily Data'!G26),"",Monday!C25-D25)</f>
        <v/>
      </c>
      <c r="F25" s="144" t="str">
        <f>IF(ISBLANK('Daily Data'!I26),"",'Daily Data'!I26)</f>
        <v/>
      </c>
      <c r="G25" s="147" t="str">
        <f>IF(ISBLANK('Daily Data'!G26),"",Monday!F25-E25)</f>
        <v/>
      </c>
      <c r="I25" s="148"/>
      <c r="K25" s="144" t="str">
        <f>IF(ISBLANK('Daily Data'!H26),"",'Daily Data'!H26)</f>
        <v/>
      </c>
      <c r="L25" s="145" t="str">
        <f>IF('Daily Data'!J26="YES",0,IF(ISBLANK('Daily Data'!H26),"",'Daily Data'!D26))</f>
        <v/>
      </c>
      <c r="M25" s="146" t="str">
        <f>IF(ISBLANK('Daily Data'!H26),"",Monday!K25-L25)</f>
        <v/>
      </c>
    </row>
    <row r="26" spans="2:13" x14ac:dyDescent="0.15">
      <c r="B26" s="143" t="str">
        <f>IF(ISBLANK('Daily Data'!B27),"",'Daily Data'!B27)</f>
        <v/>
      </c>
      <c r="C26" s="144" t="str">
        <f>IF(ISBLANK('Daily Data'!G27),"",'Daily Data'!G27)</f>
        <v/>
      </c>
      <c r="D26" s="145" t="str">
        <f>IF('Daily Data'!J27="YES",0,IF(ISBLANK('Daily Data'!G27),"",'Daily Data'!C27))</f>
        <v/>
      </c>
      <c r="E26" s="146" t="str">
        <f>IF(ISBLANK('Daily Data'!G27),"",Monday!C26-D26)</f>
        <v/>
      </c>
      <c r="F26" s="144" t="str">
        <f>IF(ISBLANK('Daily Data'!I27),"",'Daily Data'!I27)</f>
        <v/>
      </c>
      <c r="G26" s="147" t="str">
        <f>IF(ISBLANK('Daily Data'!G27),"",Monday!F26-E26)</f>
        <v/>
      </c>
      <c r="I26" s="148"/>
      <c r="K26" s="144" t="str">
        <f>IF(ISBLANK('Daily Data'!H27),"",'Daily Data'!H27)</f>
        <v/>
      </c>
      <c r="L26" s="145" t="str">
        <f>IF('Daily Data'!J27="YES",0,IF(ISBLANK('Daily Data'!H27),"",'Daily Data'!D27))</f>
        <v/>
      </c>
      <c r="M26" s="146" t="str">
        <f>IF(ISBLANK('Daily Data'!H27),"",Monday!K26-L26)</f>
        <v/>
      </c>
    </row>
    <row r="27" spans="2:13" x14ac:dyDescent="0.15">
      <c r="B27" s="143" t="str">
        <f>IF(ISBLANK('Daily Data'!B28),"",'Daily Data'!B28)</f>
        <v/>
      </c>
      <c r="C27" s="144" t="str">
        <f>IF(ISBLANK('Daily Data'!G28),"",'Daily Data'!G28)</f>
        <v/>
      </c>
      <c r="D27" s="145" t="str">
        <f>IF('Daily Data'!J28="YES",0,IF(ISBLANK('Daily Data'!G28),"",'Daily Data'!C28))</f>
        <v/>
      </c>
      <c r="E27" s="146" t="str">
        <f>IF(ISBLANK('Daily Data'!G28),"",Monday!C27-D27)</f>
        <v/>
      </c>
      <c r="F27" s="144" t="str">
        <f>IF(ISBLANK('Daily Data'!I28),"",'Daily Data'!I28)</f>
        <v/>
      </c>
      <c r="G27" s="147" t="str">
        <f>IF(ISBLANK('Daily Data'!G28),"",Monday!F27-E27)</f>
        <v/>
      </c>
      <c r="I27" s="148"/>
      <c r="K27" s="144" t="str">
        <f>IF(ISBLANK('Daily Data'!H28),"",'Daily Data'!H28)</f>
        <v/>
      </c>
      <c r="L27" s="145" t="str">
        <f>IF('Daily Data'!J28="YES",0,IF(ISBLANK('Daily Data'!H28),"",'Daily Data'!D28))</f>
        <v/>
      </c>
      <c r="M27" s="146" t="str">
        <f>IF(ISBLANK('Daily Data'!H28),"",Monday!K27-L27)</f>
        <v/>
      </c>
    </row>
    <row r="28" spans="2:13" x14ac:dyDescent="0.15">
      <c r="B28" s="143" t="str">
        <f>IF(ISBLANK('Daily Data'!B29),"",'Daily Data'!B29)</f>
        <v/>
      </c>
      <c r="C28" s="144" t="str">
        <f>IF(ISBLANK('Daily Data'!G29),"",'Daily Data'!G29)</f>
        <v/>
      </c>
      <c r="D28" s="145" t="str">
        <f>IF('Daily Data'!J29="YES",0,IF(ISBLANK('Daily Data'!G29),"",'Daily Data'!C29))</f>
        <v/>
      </c>
      <c r="E28" s="146" t="str">
        <f>IF(ISBLANK('Daily Data'!G29),"",Monday!C28-D28)</f>
        <v/>
      </c>
      <c r="F28" s="144" t="str">
        <f>IF(ISBLANK('Daily Data'!I29),"",'Daily Data'!I29)</f>
        <v/>
      </c>
      <c r="G28" s="147" t="str">
        <f>IF(ISBLANK('Daily Data'!G29),"",Monday!F28-E28)</f>
        <v/>
      </c>
      <c r="I28" s="148"/>
      <c r="K28" s="144" t="str">
        <f>IF(ISBLANK('Daily Data'!H29),"",'Daily Data'!H29)</f>
        <v/>
      </c>
      <c r="L28" s="145" t="str">
        <f>IF('Daily Data'!J29="YES",0,IF(ISBLANK('Daily Data'!H29),"",'Daily Data'!D29))</f>
        <v/>
      </c>
      <c r="M28" s="146" t="str">
        <f>IF(ISBLANK('Daily Data'!H29),"",Monday!K28-L28)</f>
        <v/>
      </c>
    </row>
    <row r="29" spans="2:13" x14ac:dyDescent="0.15">
      <c r="B29" s="143" t="str">
        <f>IF(ISBLANK('Daily Data'!B30),"",'Daily Data'!B30)</f>
        <v/>
      </c>
      <c r="C29" s="144" t="str">
        <f>IF(ISBLANK('Daily Data'!G30),"",'Daily Data'!G30)</f>
        <v/>
      </c>
      <c r="D29" s="145" t="str">
        <f>IF('Daily Data'!J30="YES",0,IF(ISBLANK('Daily Data'!G30),"",'Daily Data'!C30))</f>
        <v/>
      </c>
      <c r="E29" s="146" t="str">
        <f>IF(ISBLANK('Daily Data'!G30),"",Monday!C29-D29)</f>
        <v/>
      </c>
      <c r="F29" s="144" t="str">
        <f>IF(ISBLANK('Daily Data'!I30),"",'Daily Data'!I30)</f>
        <v/>
      </c>
      <c r="G29" s="147" t="str">
        <f>IF(ISBLANK('Daily Data'!G30),"",Monday!F29-E29)</f>
        <v/>
      </c>
      <c r="I29" s="148"/>
      <c r="K29" s="144" t="str">
        <f>IF(ISBLANK('Daily Data'!H30),"",'Daily Data'!H30)</f>
        <v/>
      </c>
      <c r="L29" s="145" t="str">
        <f>IF('Daily Data'!J30="YES",0,IF(ISBLANK('Daily Data'!H30),"",'Daily Data'!D30))</f>
        <v/>
      </c>
      <c r="M29" s="146" t="str">
        <f>IF(ISBLANK('Daily Data'!H30),"",Monday!K29-L29)</f>
        <v/>
      </c>
    </row>
    <row r="30" spans="2:13" x14ac:dyDescent="0.15">
      <c r="B30" s="143" t="str">
        <f>IF(ISBLANK('Daily Data'!B31),"",'Daily Data'!B31)</f>
        <v/>
      </c>
      <c r="C30" s="144" t="str">
        <f>IF(ISBLANK('Daily Data'!G31),"",'Daily Data'!G31)</f>
        <v/>
      </c>
      <c r="D30" s="145" t="str">
        <f>IF('Daily Data'!J31="YES",0,IF(ISBLANK('Daily Data'!G31),"",'Daily Data'!C31))</f>
        <v/>
      </c>
      <c r="E30" s="146" t="str">
        <f>IF(ISBLANK('Daily Data'!G31),"",Monday!C30-D30)</f>
        <v/>
      </c>
      <c r="F30" s="144" t="str">
        <f>IF(ISBLANK('Daily Data'!I31),"",'Daily Data'!I31)</f>
        <v/>
      </c>
      <c r="G30" s="147" t="str">
        <f>IF(ISBLANK('Daily Data'!G31),"",Monday!F30-E30)</f>
        <v/>
      </c>
      <c r="I30" s="148"/>
      <c r="K30" s="144" t="str">
        <f>IF(ISBLANK('Daily Data'!H31),"",'Daily Data'!H31)</f>
        <v/>
      </c>
      <c r="L30" s="145" t="str">
        <f>IF('Daily Data'!J31="YES",0,IF(ISBLANK('Daily Data'!H31),"",'Daily Data'!D31))</f>
        <v/>
      </c>
      <c r="M30" s="146" t="str">
        <f>IF(ISBLANK('Daily Data'!H31),"",Monday!K30-L30)</f>
        <v/>
      </c>
    </row>
    <row r="31" spans="2:13" x14ac:dyDescent="0.15">
      <c r="B31" s="143" t="str">
        <f>IF(ISBLANK('Daily Data'!B32),"",'Daily Data'!B32)</f>
        <v/>
      </c>
      <c r="C31" s="144" t="str">
        <f>IF(ISBLANK('Daily Data'!G32),"",'Daily Data'!G32)</f>
        <v/>
      </c>
      <c r="D31" s="145" t="str">
        <f>IF('Daily Data'!J32="YES",0,IF(ISBLANK('Daily Data'!G32),"",'Daily Data'!C32))</f>
        <v/>
      </c>
      <c r="E31" s="146" t="str">
        <f>IF(ISBLANK('Daily Data'!G32),"",Monday!C31-D31)</f>
        <v/>
      </c>
      <c r="F31" s="144" t="str">
        <f>IF(ISBLANK('Daily Data'!I32),"",'Daily Data'!I32)</f>
        <v/>
      </c>
      <c r="G31" s="147" t="str">
        <f>IF(ISBLANK('Daily Data'!G32),"",Monday!F31-E31)</f>
        <v/>
      </c>
      <c r="I31" s="148"/>
      <c r="K31" s="144" t="str">
        <f>IF(ISBLANK('Daily Data'!H32),"",'Daily Data'!H32)</f>
        <v/>
      </c>
      <c r="L31" s="145" t="str">
        <f>IF('Daily Data'!J32="YES",0,IF(ISBLANK('Daily Data'!H32),"",'Daily Data'!D32))</f>
        <v/>
      </c>
      <c r="M31" s="146" t="str">
        <f>IF(ISBLANK('Daily Data'!H32),"",Monday!K31-L31)</f>
        <v/>
      </c>
    </row>
    <row r="32" spans="2:13" ht="21" thickBot="1" x14ac:dyDescent="0.2">
      <c r="B32" s="143" t="str">
        <f>IF(ISBLANK('Daily Data'!B33),"",'Daily Data'!B33)</f>
        <v/>
      </c>
      <c r="C32" s="149" t="str">
        <f>IF(ISBLANK('Daily Data'!G33),"",'Daily Data'!G33)</f>
        <v/>
      </c>
      <c r="D32" s="150" t="str">
        <f>IF('Daily Data'!J33="YES",0,IF(ISBLANK('Daily Data'!G33),"",'Daily Data'!C33))</f>
        <v/>
      </c>
      <c r="E32" s="151" t="str">
        <f>IF(ISBLANK('Daily Data'!G33),"",Monday!C32-D32)</f>
        <v/>
      </c>
      <c r="F32" s="144" t="str">
        <f>IF(ISBLANK('Daily Data'!I33),"",'Daily Data'!I33)</f>
        <v/>
      </c>
      <c r="G32" s="147" t="str">
        <f>IF(ISBLANK('Daily Data'!G33),"",Monday!F32-E32)</f>
        <v/>
      </c>
      <c r="I32" s="152"/>
      <c r="K32" s="149" t="str">
        <f>IF(ISBLANK('Daily Data'!H33),"",'Daily Data'!H33)</f>
        <v/>
      </c>
      <c r="L32" s="150" t="str">
        <f>IF('Daily Data'!J33="YES",0,IF(ISBLANK('Daily Data'!H33),"",'Daily Data'!D33))</f>
        <v/>
      </c>
      <c r="M32" s="151" t="str">
        <f>IF(ISBLANK('Daily Data'!H33),"",Monday!K32-L32)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60"/>
      <c r="H34" s="161" t="s">
        <v>79</v>
      </c>
      <c r="I34" s="162"/>
      <c r="J34" s="135"/>
      <c r="M34" s="159"/>
      <c r="N34" s="135"/>
    </row>
    <row r="35" spans="2:14" ht="21" thickBot="1" x14ac:dyDescent="0.35">
      <c r="B35" s="153"/>
      <c r="D35" s="154"/>
      <c r="E35" s="159"/>
      <c r="F35" s="159"/>
      <c r="G35" s="160"/>
      <c r="H35" s="161" t="s">
        <v>94</v>
      </c>
      <c r="I35" s="163" t="str">
        <f>IF(ISBLANK('Daily Data'!I35),"",'Daily Data'!I34)</f>
        <v/>
      </c>
      <c r="J35" s="135"/>
      <c r="M35" s="159"/>
      <c r="N35" s="135"/>
    </row>
    <row r="36" spans="2:14" ht="21" thickBot="1" x14ac:dyDescent="0.35">
      <c r="B36" s="153"/>
      <c r="D36" s="154"/>
      <c r="E36" s="159"/>
      <c r="F36" s="159"/>
      <c r="G36" s="160"/>
      <c r="H36" s="161" t="s">
        <v>95</v>
      </c>
      <c r="I36" s="157" t="str">
        <f>IF(ISBLANK('Daily Data'!I35),"",'Daily Data'!I35)</f>
        <v/>
      </c>
      <c r="J36" s="135" t="s">
        <v>10</v>
      </c>
      <c r="M36" s="159"/>
      <c r="N36" s="135"/>
    </row>
    <row r="37" spans="2:14" x14ac:dyDescent="0.15">
      <c r="B37" s="164" t="s">
        <v>13</v>
      </c>
      <c r="J37" s="135"/>
    </row>
    <row r="38" spans="2:14" ht="21" thickBot="1" x14ac:dyDescent="0.2">
      <c r="C38" s="165" t="str">
        <f>E33</f>
        <v/>
      </c>
      <c r="D38" s="122" t="s">
        <v>14</v>
      </c>
      <c r="E38" s="165" t="str">
        <f>I36</f>
        <v/>
      </c>
      <c r="F38" s="122" t="s">
        <v>15</v>
      </c>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72" t="s">
        <v>82</v>
      </c>
      <c r="K41" s="173" t="s">
        <v>96</v>
      </c>
      <c r="L41" s="174"/>
      <c r="M41" s="175"/>
    </row>
    <row r="42" spans="2:14" s="135" customFormat="1" x14ac:dyDescent="0.15">
      <c r="C42" s="135" t="s">
        <v>9</v>
      </c>
      <c r="E42" s="135" t="s">
        <v>12</v>
      </c>
      <c r="G42" s="166" t="s">
        <v>16</v>
      </c>
      <c r="H42" s="122"/>
      <c r="K42" s="176" t="s">
        <v>97</v>
      </c>
      <c r="L42" s="127"/>
      <c r="M42" s="177"/>
    </row>
    <row r="43" spans="2:14" s="135" customFormat="1" x14ac:dyDescent="0.15">
      <c r="G43" s="166"/>
      <c r="H43" s="122"/>
    </row>
    <row r="44" spans="2:14" ht="21" thickBot="1" x14ac:dyDescent="0.2">
      <c r="H44" s="178"/>
      <c r="I44" s="165" t="str">
        <f>IF(SUM(C8:C32)&gt;0,(I38+I41),"")</f>
        <v/>
      </c>
      <c r="J44" s="178" t="s">
        <v>15</v>
      </c>
      <c r="K44" s="153" t="s">
        <v>18</v>
      </c>
    </row>
    <row r="45" spans="2:14" x14ac:dyDescent="0.15">
      <c r="B45" s="179"/>
      <c r="C45" s="179"/>
      <c r="D45" s="179"/>
      <c r="E45" s="179"/>
      <c r="F45" s="179"/>
      <c r="G45" s="180"/>
      <c r="H45" s="179"/>
      <c r="I45" s="179"/>
      <c r="J45" s="179"/>
      <c r="K45" s="181"/>
      <c r="L45" s="179"/>
      <c r="M45" s="182"/>
    </row>
    <row r="46" spans="2:14" ht="21" thickBot="1" x14ac:dyDescent="0.2">
      <c r="B46" s="183" t="s">
        <v>100</v>
      </c>
      <c r="C46" s="184"/>
      <c r="D46" s="184"/>
      <c r="E46" s="184"/>
      <c r="F46" s="184"/>
      <c r="G46" s="185"/>
      <c r="H46" s="186"/>
      <c r="I46" s="187">
        <v>0</v>
      </c>
      <c r="J46" s="186" t="s">
        <v>14</v>
      </c>
      <c r="K46" s="183" t="s">
        <v>19</v>
      </c>
      <c r="L46" s="184"/>
      <c r="M46" s="184"/>
    </row>
    <row r="47" spans="2:14" x14ac:dyDescent="0.15">
      <c r="B47" s="184"/>
      <c r="C47" s="184"/>
      <c r="D47" s="184"/>
      <c r="E47" s="184"/>
      <c r="F47" s="184"/>
      <c r="G47" s="185"/>
      <c r="H47" s="184"/>
      <c r="I47" s="184"/>
      <c r="J47" s="184"/>
      <c r="K47" s="183"/>
      <c r="L47" s="184"/>
      <c r="M47" s="184"/>
    </row>
    <row r="48" spans="2:14" ht="21" thickBot="1" x14ac:dyDescent="0.2">
      <c r="B48" s="184"/>
      <c r="C48" s="184"/>
      <c r="D48" s="184"/>
      <c r="E48" s="184"/>
      <c r="F48" s="184"/>
      <c r="G48" s="185"/>
      <c r="H48" s="186"/>
      <c r="I48" s="187" t="str">
        <f>IF(SUM(C8:C32)&gt;0,(I44+I46),"")</f>
        <v/>
      </c>
      <c r="J48" s="186" t="s">
        <v>15</v>
      </c>
      <c r="K48" s="188" t="s">
        <v>20</v>
      </c>
      <c r="L48" s="184"/>
      <c r="M48" s="184"/>
    </row>
    <row r="59" spans="9:9" x14ac:dyDescent="0.15">
      <c r="I59" s="189"/>
    </row>
  </sheetData>
  <sheetProtection sheet="1" objects="1" scenarios="1" selectLockedCells="1" selectUnlockedCells="1"/>
  <customSheetViews>
    <customSheetView guid="{53395258-DBAA-429A-AE83-555B9B9DE7B8}" scale="85" showGridLines="0" fitToPage="1" topLeftCell="A25">
      <selection activeCell="J6" sqref="J6"/>
      <pageMargins left="0.75" right="0.75" top="1" bottom="1" header="0.5" footer="0.5"/>
      <pageSetup scale="46" orientation="landscape" r:id="rId1"/>
      <headerFooter alignWithMargins="0"/>
    </customSheetView>
  </customSheetViews>
  <mergeCells count="10">
    <mergeCell ref="G5:G7"/>
    <mergeCell ref="I5:I7"/>
    <mergeCell ref="K6:K7"/>
    <mergeCell ref="L6:L7"/>
    <mergeCell ref="M6:M7"/>
    <mergeCell ref="B5:B7"/>
    <mergeCell ref="C6:C7"/>
    <mergeCell ref="D6:D7"/>
    <mergeCell ref="E6:E7"/>
    <mergeCell ref="F5:F7"/>
  </mergeCells>
  <phoneticPr fontId="2" type="noConversion"/>
  <pageMargins left="0.75" right="0.75" top="1" bottom="1" header="0.5" footer="0.5"/>
  <pageSetup scale="46"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8"/>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25</v>
      </c>
      <c r="K2" s="128" t="str">
        <f>IF('Daily Data'!C4="Enter Date","DATE NOT ENTERED",'Daily Data'!C4+2)</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ht="20.25" customHeight="1" x14ac:dyDescent="0.15">
      <c r="B6" s="245"/>
      <c r="C6" s="247" t="s">
        <v>71</v>
      </c>
      <c r="D6" s="249" t="s">
        <v>72</v>
      </c>
      <c r="E6" s="251" t="s">
        <v>73</v>
      </c>
      <c r="F6" s="247"/>
      <c r="G6" s="255"/>
      <c r="I6" s="258"/>
      <c r="K6" s="253" t="s">
        <v>71</v>
      </c>
      <c r="L6" s="260" t="s">
        <v>72</v>
      </c>
      <c r="M6" s="261" t="s">
        <v>73</v>
      </c>
    </row>
    <row r="7" spans="2:14" ht="20.25" customHeight="1" x14ac:dyDescent="0.15">
      <c r="B7" s="246"/>
      <c r="C7" s="248"/>
      <c r="D7" s="250"/>
      <c r="E7" s="252"/>
      <c r="F7" s="248"/>
      <c r="G7" s="256"/>
      <c r="I7" s="259"/>
      <c r="K7" s="248"/>
      <c r="L7" s="250"/>
      <c r="M7" s="252"/>
    </row>
    <row r="8" spans="2:14" x14ac:dyDescent="0.15">
      <c r="B8" s="143" t="str">
        <f>IF(ISBLANK('Daily Data'!B9),"",'Daily Data'!B9)</f>
        <v/>
      </c>
      <c r="C8" s="144" t="str">
        <f>IF(ISBLANK('Daily Data'!L9),"",'Daily Data'!L9)</f>
        <v/>
      </c>
      <c r="D8" s="145" t="str">
        <f>IF('Daily Data'!O9="yes",0,IF(ISBLANK('Daily Data'!G9),"",'Daily Data'!G9))</f>
        <v/>
      </c>
      <c r="E8" s="146" t="str">
        <f>IF(ISBLANK('Daily Data'!L9),"",Tuesday!C8-D8)</f>
        <v/>
      </c>
      <c r="F8" s="144" t="str">
        <f>IF(ISBLANK('Daily Data'!N9),"",'Daily Data'!N9)</f>
        <v/>
      </c>
      <c r="G8" s="147" t="str">
        <f>IF(ISBLANK('Daily Data'!L9),"",Tuesday!F8-E8)</f>
        <v/>
      </c>
      <c r="I8" s="148"/>
      <c r="K8" s="144" t="str">
        <f>IF(ISBLANK('Daily Data'!M9),"",'Daily Data'!M9)</f>
        <v/>
      </c>
      <c r="L8" s="145" t="str">
        <f>IF('Daily Data'!O9="YES",0,IF(ISBLANK('Daily Data'!H9),"",'Daily Data'!H9))</f>
        <v/>
      </c>
      <c r="M8" s="146" t="str">
        <f>IF(ISBLANK('Daily Data'!M9),"",K8-L8)</f>
        <v/>
      </c>
    </row>
    <row r="9" spans="2:14" x14ac:dyDescent="0.15">
      <c r="B9" s="143" t="str">
        <f>IF(ISBLANK('Daily Data'!B10),"",'Daily Data'!B10)</f>
        <v/>
      </c>
      <c r="C9" s="144" t="str">
        <f>IF(ISBLANK('Daily Data'!L10),"",'Daily Data'!L10)</f>
        <v/>
      </c>
      <c r="D9" s="145" t="str">
        <f>IF('Daily Data'!O10="yes",0,IF(ISBLANK('Daily Data'!G10),"",'Daily Data'!G10))</f>
        <v/>
      </c>
      <c r="E9" s="146" t="str">
        <f>IF(ISBLANK('Daily Data'!L10),"",Tuesday!C9-D9)</f>
        <v/>
      </c>
      <c r="F9" s="144" t="str">
        <f>IF(ISBLANK('Daily Data'!N10),"",'Daily Data'!N10)</f>
        <v/>
      </c>
      <c r="G9" s="147" t="str">
        <f>IF(ISBLANK('Daily Data'!L10),"",Tuesday!F9-E9)</f>
        <v/>
      </c>
      <c r="I9" s="148"/>
      <c r="K9" s="144" t="str">
        <f>IF(ISBLANK('Daily Data'!M10),"",'Daily Data'!M10)</f>
        <v/>
      </c>
      <c r="L9" s="145" t="str">
        <f>IF('Daily Data'!O10="YES",0,IF(ISBLANK('Daily Data'!H10),"",'Daily Data'!H10))</f>
        <v/>
      </c>
      <c r="M9" s="146" t="str">
        <f>IF(ISBLANK('Daily Data'!M10),"",K9-L9)</f>
        <v/>
      </c>
    </row>
    <row r="10" spans="2:14" x14ac:dyDescent="0.15">
      <c r="B10" s="143" t="str">
        <f>IF(ISBLANK('Daily Data'!B11),"",'Daily Data'!B11)</f>
        <v/>
      </c>
      <c r="C10" s="144" t="str">
        <f>IF(ISBLANK('Daily Data'!L11),"",'Daily Data'!L11)</f>
        <v/>
      </c>
      <c r="D10" s="145" t="str">
        <f>IF('Daily Data'!O11="yes",0,IF(ISBLANK('Daily Data'!G11),"",'Daily Data'!G11))</f>
        <v/>
      </c>
      <c r="E10" s="146" t="str">
        <f>IF(ISBLANK('Daily Data'!L11),"",Tuesday!C10-D10)</f>
        <v/>
      </c>
      <c r="F10" s="144" t="str">
        <f>IF(ISBLANK('Daily Data'!N11),"",'Daily Data'!N11)</f>
        <v/>
      </c>
      <c r="G10" s="147" t="str">
        <f>IF(ISBLANK('Daily Data'!L11),"",Tuesday!F10-E10)</f>
        <v/>
      </c>
      <c r="I10" s="148"/>
      <c r="K10" s="144" t="str">
        <f>IF(ISBLANK('Daily Data'!M11),"",'Daily Data'!M11)</f>
        <v/>
      </c>
      <c r="L10" s="145" t="str">
        <f>IF('Daily Data'!O11="YES",0,IF(ISBLANK('Daily Data'!H11),"",'Daily Data'!H11))</f>
        <v/>
      </c>
      <c r="M10" s="146" t="str">
        <f>IF(ISBLANK('Daily Data'!M11),"",K10-L10)</f>
        <v/>
      </c>
    </row>
    <row r="11" spans="2:14" x14ac:dyDescent="0.15">
      <c r="B11" s="143" t="str">
        <f>IF(ISBLANK('Daily Data'!B12),"",'Daily Data'!B12)</f>
        <v/>
      </c>
      <c r="C11" s="144" t="str">
        <f>IF(ISBLANK('Daily Data'!L12),"",'Daily Data'!L12)</f>
        <v/>
      </c>
      <c r="D11" s="145" t="str">
        <f>IF('Daily Data'!O12="yes",0,IF(ISBLANK('Daily Data'!G12),"",'Daily Data'!G12))</f>
        <v/>
      </c>
      <c r="E11" s="146" t="str">
        <f>IF(ISBLANK('Daily Data'!L12),"",Tuesday!C11-D11)</f>
        <v/>
      </c>
      <c r="F11" s="144" t="str">
        <f>IF(ISBLANK('Daily Data'!N12),"",'Daily Data'!N12)</f>
        <v/>
      </c>
      <c r="G11" s="147" t="str">
        <f>IF(ISBLANK('Daily Data'!L12),"",Tuesday!F11-E11)</f>
        <v/>
      </c>
      <c r="I11" s="148"/>
      <c r="K11" s="144" t="str">
        <f>IF(ISBLANK('Daily Data'!M12),"",'Daily Data'!M12)</f>
        <v/>
      </c>
      <c r="L11" s="145" t="str">
        <f>IF('Daily Data'!O12="YES",0,IF(ISBLANK('Daily Data'!H12),"",'Daily Data'!H12))</f>
        <v/>
      </c>
      <c r="M11" s="146" t="str">
        <f>IF(ISBLANK('Daily Data'!M12),"",K11-L11)</f>
        <v/>
      </c>
    </row>
    <row r="12" spans="2:14" x14ac:dyDescent="0.15">
      <c r="B12" s="143" t="str">
        <f>IF(ISBLANK('Daily Data'!B13),"",'Daily Data'!B13)</f>
        <v/>
      </c>
      <c r="C12" s="144" t="str">
        <f>IF(ISBLANK('Daily Data'!L13),"",'Daily Data'!L13)</f>
        <v/>
      </c>
      <c r="D12" s="145" t="str">
        <f>IF('Daily Data'!O13="yes",0,IF(ISBLANK('Daily Data'!G13),"",'Daily Data'!G13))</f>
        <v/>
      </c>
      <c r="E12" s="146" t="str">
        <f>IF(ISBLANK('Daily Data'!L13),"",Tuesday!C12-D12)</f>
        <v/>
      </c>
      <c r="F12" s="144" t="str">
        <f>IF(ISBLANK('Daily Data'!N13),"",'Daily Data'!N13)</f>
        <v/>
      </c>
      <c r="G12" s="147" t="str">
        <f>IF(ISBLANK('Daily Data'!L13),"",Tuesday!F12-E12)</f>
        <v/>
      </c>
      <c r="I12" s="148"/>
      <c r="K12" s="144" t="str">
        <f>IF(ISBLANK('Daily Data'!M13),"",'Daily Data'!M13)</f>
        <v/>
      </c>
      <c r="L12" s="145" t="str">
        <f>IF('Daily Data'!O13="YES",0,IF(ISBLANK('Daily Data'!H13),"",'Daily Data'!H13))</f>
        <v/>
      </c>
      <c r="M12" s="146" t="str">
        <f>IF(ISBLANK('Daily Data'!M13),"",K12-L12)</f>
        <v/>
      </c>
    </row>
    <row r="13" spans="2:14" x14ac:dyDescent="0.15">
      <c r="B13" s="143" t="str">
        <f>IF(ISBLANK('Daily Data'!B14),"",'Daily Data'!B14)</f>
        <v/>
      </c>
      <c r="C13" s="144" t="str">
        <f>IF(ISBLANK('Daily Data'!L14),"",'Daily Data'!L14)</f>
        <v/>
      </c>
      <c r="D13" s="145" t="str">
        <f>IF('Daily Data'!O14="yes",0,IF(ISBLANK('Daily Data'!G14),"",'Daily Data'!G14))</f>
        <v/>
      </c>
      <c r="E13" s="146" t="str">
        <f>IF(ISBLANK('Daily Data'!L14),"",Tuesday!C13-D13)</f>
        <v/>
      </c>
      <c r="F13" s="144" t="str">
        <f>IF(ISBLANK('Daily Data'!N14),"",'Daily Data'!N14)</f>
        <v/>
      </c>
      <c r="G13" s="147" t="str">
        <f>IF(ISBLANK('Daily Data'!L14),"",Tuesday!F13-E13)</f>
        <v/>
      </c>
      <c r="I13" s="148"/>
      <c r="K13" s="144" t="str">
        <f>IF(ISBLANK('Daily Data'!M14),"",'Daily Data'!M14)</f>
        <v/>
      </c>
      <c r="L13" s="145" t="str">
        <f>IF('Daily Data'!O14="YES",0,IF(ISBLANK('Daily Data'!H14),"",'Daily Data'!H14))</f>
        <v/>
      </c>
      <c r="M13" s="146" t="str">
        <f>IF(ISBLANK('Daily Data'!M14),"",K13-L13)</f>
        <v/>
      </c>
    </row>
    <row r="14" spans="2:14" x14ac:dyDescent="0.15">
      <c r="B14" s="143" t="str">
        <f>IF(ISBLANK('Daily Data'!B15),"",'Daily Data'!B15)</f>
        <v/>
      </c>
      <c r="C14" s="144" t="str">
        <f>IF(ISBLANK('Daily Data'!L15),"",'Daily Data'!L15)</f>
        <v/>
      </c>
      <c r="D14" s="145" t="str">
        <f>IF('Daily Data'!O15="yes",0,IF(ISBLANK('Daily Data'!G15),"",'Daily Data'!G15))</f>
        <v/>
      </c>
      <c r="E14" s="146" t="str">
        <f>IF(ISBLANK('Daily Data'!L15),"",Tuesday!C14-D14)</f>
        <v/>
      </c>
      <c r="F14" s="144" t="str">
        <f>IF(ISBLANK('Daily Data'!N15),"",'Daily Data'!N15)</f>
        <v/>
      </c>
      <c r="G14" s="147" t="str">
        <f>IF(ISBLANK('Daily Data'!L15),"",Tuesday!F14-E14)</f>
        <v/>
      </c>
      <c r="I14" s="148"/>
      <c r="K14" s="144" t="str">
        <f>IF(ISBLANK('Daily Data'!M15),"",'Daily Data'!M15)</f>
        <v/>
      </c>
      <c r="L14" s="145" t="str">
        <f>IF('Daily Data'!O15="YES",0,IF(ISBLANK('Daily Data'!H15),"",'Daily Data'!H15))</f>
        <v/>
      </c>
      <c r="M14" s="146" t="str">
        <f>IF(ISBLANK('Daily Data'!M15),"",K14-L14)</f>
        <v/>
      </c>
    </row>
    <row r="15" spans="2:14" x14ac:dyDescent="0.15">
      <c r="B15" s="143" t="str">
        <f>IF(ISBLANK('Daily Data'!B16),"",'Daily Data'!B16)</f>
        <v/>
      </c>
      <c r="C15" s="144" t="str">
        <f>IF(ISBLANK('Daily Data'!L16),"",'Daily Data'!L16)</f>
        <v/>
      </c>
      <c r="D15" s="145" t="str">
        <f>IF('Daily Data'!O16="yes",0,IF(ISBLANK('Daily Data'!G16),"",'Daily Data'!G16))</f>
        <v/>
      </c>
      <c r="E15" s="146" t="str">
        <f>IF(ISBLANK('Daily Data'!L16),"",Tuesday!C15-D15)</f>
        <v/>
      </c>
      <c r="F15" s="144" t="str">
        <f>IF(ISBLANK('Daily Data'!N16),"",'Daily Data'!N16)</f>
        <v/>
      </c>
      <c r="G15" s="147" t="str">
        <f>IF(ISBLANK('Daily Data'!L16),"",Tuesday!F15-E15)</f>
        <v/>
      </c>
      <c r="I15" s="148"/>
      <c r="K15" s="144" t="str">
        <f>IF(ISBLANK('Daily Data'!M16),"",'Daily Data'!M16)</f>
        <v/>
      </c>
      <c r="L15" s="145" t="str">
        <f>IF('Daily Data'!O16="YES",0,IF(ISBLANK('Daily Data'!H16),"",'Daily Data'!H16))</f>
        <v/>
      </c>
      <c r="M15" s="146" t="str">
        <f>IF(ISBLANK('Daily Data'!M16),"",K15-L15)</f>
        <v/>
      </c>
    </row>
    <row r="16" spans="2:14" x14ac:dyDescent="0.15">
      <c r="B16" s="143" t="str">
        <f>IF(ISBLANK('Daily Data'!B17),"",'Daily Data'!B17)</f>
        <v/>
      </c>
      <c r="C16" s="144" t="str">
        <f>IF(ISBLANK('Daily Data'!L17),"",'Daily Data'!L17)</f>
        <v/>
      </c>
      <c r="D16" s="145" t="str">
        <f>IF('Daily Data'!O17="yes",0,IF(ISBLANK('Daily Data'!G17),"",'Daily Data'!G17))</f>
        <v/>
      </c>
      <c r="E16" s="146" t="str">
        <f>IF(ISBLANK('Daily Data'!L17),"",Tuesday!C16-D16)</f>
        <v/>
      </c>
      <c r="F16" s="144" t="str">
        <f>IF(ISBLANK('Daily Data'!N17),"",'Daily Data'!N17)</f>
        <v/>
      </c>
      <c r="G16" s="147" t="str">
        <f>IF(ISBLANK('Daily Data'!L17),"",Tuesday!F16-E16)</f>
        <v/>
      </c>
      <c r="I16" s="148"/>
      <c r="K16" s="144" t="str">
        <f>IF(ISBLANK('Daily Data'!M17),"",'Daily Data'!M17)</f>
        <v/>
      </c>
      <c r="L16" s="145" t="str">
        <f>IF('Daily Data'!O17="YES",0,IF(ISBLANK('Daily Data'!H17),"",'Daily Data'!H17))</f>
        <v/>
      </c>
      <c r="M16" s="146" t="str">
        <f>IF(ISBLANK('Daily Data'!M17),"",K16-L16)</f>
        <v/>
      </c>
    </row>
    <row r="17" spans="2:13" x14ac:dyDescent="0.15">
      <c r="B17" s="143" t="str">
        <f>IF(ISBLANK('Daily Data'!B18),"",'Daily Data'!B18)</f>
        <v/>
      </c>
      <c r="C17" s="144" t="str">
        <f>IF(ISBLANK('Daily Data'!L18),"",'Daily Data'!L18)</f>
        <v/>
      </c>
      <c r="D17" s="145" t="str">
        <f>IF('Daily Data'!O18="yes",0,IF(ISBLANK('Daily Data'!G18),"",'Daily Data'!G18))</f>
        <v/>
      </c>
      <c r="E17" s="146" t="str">
        <f>IF(ISBLANK('Daily Data'!L18),"",Tuesday!C17-D17)</f>
        <v/>
      </c>
      <c r="F17" s="144" t="str">
        <f>IF(ISBLANK('Daily Data'!N18),"",'Daily Data'!N18)</f>
        <v/>
      </c>
      <c r="G17" s="147" t="str">
        <f>IF(ISBLANK('Daily Data'!L18),"",Tuesday!F17-E17)</f>
        <v/>
      </c>
      <c r="I17" s="148"/>
      <c r="K17" s="144" t="str">
        <f>IF(ISBLANK('Daily Data'!M18),"",'Daily Data'!M18)</f>
        <v/>
      </c>
      <c r="L17" s="145" t="str">
        <f>IF('Daily Data'!O18="YES",0,IF(ISBLANK('Daily Data'!H18),"",'Daily Data'!H18))</f>
        <v/>
      </c>
      <c r="M17" s="146" t="str">
        <f>IF(ISBLANK('Daily Data'!M18),"",K17-L17)</f>
        <v/>
      </c>
    </row>
    <row r="18" spans="2:13" x14ac:dyDescent="0.15">
      <c r="B18" s="143" t="str">
        <f>IF(ISBLANK('Daily Data'!B19),"",'Daily Data'!B19)</f>
        <v/>
      </c>
      <c r="C18" s="144" t="str">
        <f>IF(ISBLANK('Daily Data'!L19),"",'Daily Data'!L19)</f>
        <v/>
      </c>
      <c r="D18" s="145" t="str">
        <f>IF('Daily Data'!O19="yes",0,IF(ISBLANK('Daily Data'!G19),"",'Daily Data'!G19))</f>
        <v/>
      </c>
      <c r="E18" s="146" t="str">
        <f>IF(ISBLANK('Daily Data'!L19),"",Tuesday!C18-D18)</f>
        <v/>
      </c>
      <c r="F18" s="144" t="str">
        <f>IF(ISBLANK('Daily Data'!N19),"",'Daily Data'!N19)</f>
        <v/>
      </c>
      <c r="G18" s="147" t="str">
        <f>IF(ISBLANK('Daily Data'!L19),"",Tuesday!F18-E18)</f>
        <v/>
      </c>
      <c r="I18" s="148"/>
      <c r="K18" s="144" t="str">
        <f>IF(ISBLANK('Daily Data'!M19),"",'Daily Data'!M19)</f>
        <v/>
      </c>
      <c r="L18" s="145" t="str">
        <f>IF('Daily Data'!O19="YES",0,IF(ISBLANK('Daily Data'!H19),"",'Daily Data'!H19))</f>
        <v/>
      </c>
      <c r="M18" s="146" t="str">
        <f>IF(ISBLANK('Daily Data'!M19),"",K18-L18)</f>
        <v/>
      </c>
    </row>
    <row r="19" spans="2:13" x14ac:dyDescent="0.15">
      <c r="B19" s="143" t="str">
        <f>IF(ISBLANK('Daily Data'!B20),"",'Daily Data'!B20)</f>
        <v/>
      </c>
      <c r="C19" s="144" t="str">
        <f>IF(ISBLANK('Daily Data'!L20),"",'Daily Data'!L20)</f>
        <v/>
      </c>
      <c r="D19" s="145" t="str">
        <f>IF('Daily Data'!O20="yes",0,IF(ISBLANK('Daily Data'!G20),"",'Daily Data'!G20))</f>
        <v/>
      </c>
      <c r="E19" s="146" t="str">
        <f>IF(ISBLANK('Daily Data'!L20),"",Tuesday!C19-D19)</f>
        <v/>
      </c>
      <c r="F19" s="144" t="str">
        <f>IF(ISBLANK('Daily Data'!N20),"",'Daily Data'!N20)</f>
        <v/>
      </c>
      <c r="G19" s="147" t="str">
        <f>IF(ISBLANK('Daily Data'!L20),"",Tuesday!F19-E19)</f>
        <v/>
      </c>
      <c r="I19" s="148"/>
      <c r="K19" s="144" t="str">
        <f>IF(ISBLANK('Daily Data'!M20),"",'Daily Data'!M20)</f>
        <v/>
      </c>
      <c r="L19" s="145" t="str">
        <f>IF('Daily Data'!O20="YES",0,IF(ISBLANK('Daily Data'!H20),"",'Daily Data'!H20))</f>
        <v/>
      </c>
      <c r="M19" s="146" t="str">
        <f>IF(ISBLANK('Daily Data'!M20),"",K19-L19)</f>
        <v/>
      </c>
    </row>
    <row r="20" spans="2:13" x14ac:dyDescent="0.15">
      <c r="B20" s="143" t="str">
        <f>IF(ISBLANK('Daily Data'!B21),"",'Daily Data'!B21)</f>
        <v/>
      </c>
      <c r="C20" s="144" t="str">
        <f>IF(ISBLANK('Daily Data'!L21),"",'Daily Data'!L21)</f>
        <v/>
      </c>
      <c r="D20" s="145" t="str">
        <f>IF('Daily Data'!O21="yes",0,IF(ISBLANK('Daily Data'!G21),"",'Daily Data'!G21))</f>
        <v/>
      </c>
      <c r="E20" s="146" t="str">
        <f>IF(ISBLANK('Daily Data'!L21),"",Tuesday!C20-D20)</f>
        <v/>
      </c>
      <c r="F20" s="144" t="str">
        <f>IF(ISBLANK('Daily Data'!N21),"",'Daily Data'!N21)</f>
        <v/>
      </c>
      <c r="G20" s="147" t="str">
        <f>IF(ISBLANK('Daily Data'!L21),"",Tuesday!F20-E20)</f>
        <v/>
      </c>
      <c r="I20" s="148"/>
      <c r="K20" s="144" t="str">
        <f>IF(ISBLANK('Daily Data'!M21),"",'Daily Data'!M21)</f>
        <v/>
      </c>
      <c r="L20" s="145" t="str">
        <f>IF('Daily Data'!O21="YES",0,IF(ISBLANK('Daily Data'!H21),"",'Daily Data'!H21))</f>
        <v/>
      </c>
      <c r="M20" s="146" t="str">
        <f>IF(ISBLANK('Daily Data'!M21),"",K20-L20)</f>
        <v/>
      </c>
    </row>
    <row r="21" spans="2:13" x14ac:dyDescent="0.15">
      <c r="B21" s="143" t="str">
        <f>IF(ISBLANK('Daily Data'!B22),"",'Daily Data'!B22)</f>
        <v/>
      </c>
      <c r="C21" s="144" t="str">
        <f>IF(ISBLANK('Daily Data'!L22),"",'Daily Data'!L22)</f>
        <v/>
      </c>
      <c r="D21" s="145" t="str">
        <f>IF('Daily Data'!O22="yes",0,IF(ISBLANK('Daily Data'!G22),"",'Daily Data'!G22))</f>
        <v/>
      </c>
      <c r="E21" s="146" t="str">
        <f>IF(ISBLANK('Daily Data'!L22),"",Tuesday!C21-D21)</f>
        <v/>
      </c>
      <c r="F21" s="144" t="str">
        <f>IF(ISBLANK('Daily Data'!N22),"",'Daily Data'!N22)</f>
        <v/>
      </c>
      <c r="G21" s="147" t="str">
        <f>IF(ISBLANK('Daily Data'!L22),"",Tuesday!F21-E21)</f>
        <v/>
      </c>
      <c r="I21" s="148"/>
      <c r="K21" s="144" t="str">
        <f>IF(ISBLANK('Daily Data'!M22),"",'Daily Data'!M22)</f>
        <v/>
      </c>
      <c r="L21" s="145" t="str">
        <f>IF('Daily Data'!O22="YES",0,IF(ISBLANK('Daily Data'!H22),"",'Daily Data'!H22))</f>
        <v/>
      </c>
      <c r="M21" s="146" t="str">
        <f>IF(ISBLANK('Daily Data'!M22),"",K21-L21)</f>
        <v/>
      </c>
    </row>
    <row r="22" spans="2:13" x14ac:dyDescent="0.15">
      <c r="B22" s="143" t="str">
        <f>IF(ISBLANK('Daily Data'!B23),"",'Daily Data'!B23)</f>
        <v/>
      </c>
      <c r="C22" s="144" t="str">
        <f>IF(ISBLANK('Daily Data'!L23),"",'Daily Data'!L23)</f>
        <v/>
      </c>
      <c r="D22" s="145" t="str">
        <f>IF('Daily Data'!O23="yes",0,IF(ISBLANK('Daily Data'!G23),"",'Daily Data'!G23))</f>
        <v/>
      </c>
      <c r="E22" s="146" t="str">
        <f>IF(ISBLANK('Daily Data'!L23),"",Tuesday!C22-D22)</f>
        <v/>
      </c>
      <c r="F22" s="144" t="str">
        <f>IF(ISBLANK('Daily Data'!N23),"",'Daily Data'!N23)</f>
        <v/>
      </c>
      <c r="G22" s="147" t="str">
        <f>IF(ISBLANK('Daily Data'!L23),"",Tuesday!F22-E22)</f>
        <v/>
      </c>
      <c r="I22" s="148"/>
      <c r="K22" s="144" t="str">
        <f>IF(ISBLANK('Daily Data'!M23),"",'Daily Data'!M23)</f>
        <v/>
      </c>
      <c r="L22" s="145" t="str">
        <f>IF('Daily Data'!O23="YES",0,IF(ISBLANK('Daily Data'!H23),"",'Daily Data'!H23))</f>
        <v/>
      </c>
      <c r="M22" s="146" t="str">
        <f>IF(ISBLANK('Daily Data'!M23),"",K22-L22)</f>
        <v/>
      </c>
    </row>
    <row r="23" spans="2:13" x14ac:dyDescent="0.15">
      <c r="B23" s="143" t="str">
        <f>IF(ISBLANK('Daily Data'!B24),"",'Daily Data'!B24)</f>
        <v/>
      </c>
      <c r="C23" s="144" t="str">
        <f>IF(ISBLANK('Daily Data'!L24),"",'Daily Data'!L24)</f>
        <v/>
      </c>
      <c r="D23" s="145" t="str">
        <f>IF('Daily Data'!O24="yes",0,IF(ISBLANK('Daily Data'!G24),"",'Daily Data'!G24))</f>
        <v/>
      </c>
      <c r="E23" s="146" t="str">
        <f>IF(ISBLANK('Daily Data'!L24),"",Tuesday!C23-D23)</f>
        <v/>
      </c>
      <c r="F23" s="144" t="str">
        <f>IF(ISBLANK('Daily Data'!N24),"",'Daily Data'!N24)</f>
        <v/>
      </c>
      <c r="G23" s="147" t="str">
        <f>IF(ISBLANK('Daily Data'!L24),"",Tuesday!F23-E23)</f>
        <v/>
      </c>
      <c r="I23" s="148"/>
      <c r="K23" s="144" t="str">
        <f>IF(ISBLANK('Daily Data'!M24),"",'Daily Data'!M24)</f>
        <v/>
      </c>
      <c r="L23" s="145" t="str">
        <f>IF('Daily Data'!O24="YES",0,IF(ISBLANK('Daily Data'!H24),"",'Daily Data'!H24))</f>
        <v/>
      </c>
      <c r="M23" s="146" t="str">
        <f>IF(ISBLANK('Daily Data'!M24),"",K23-L23)</f>
        <v/>
      </c>
    </row>
    <row r="24" spans="2:13" x14ac:dyDescent="0.15">
      <c r="B24" s="143" t="str">
        <f>IF(ISBLANK('Daily Data'!B25),"",'Daily Data'!B25)</f>
        <v/>
      </c>
      <c r="C24" s="144" t="str">
        <f>IF(ISBLANK('Daily Data'!L25),"",'Daily Data'!L25)</f>
        <v/>
      </c>
      <c r="D24" s="145" t="str">
        <f>IF('Daily Data'!O25="yes",0,IF(ISBLANK('Daily Data'!G25),"",'Daily Data'!G25))</f>
        <v/>
      </c>
      <c r="E24" s="146" t="str">
        <f>IF(ISBLANK('Daily Data'!L25),"",Tuesday!C24-D24)</f>
        <v/>
      </c>
      <c r="F24" s="144" t="str">
        <f>IF(ISBLANK('Daily Data'!N25),"",'Daily Data'!N25)</f>
        <v/>
      </c>
      <c r="G24" s="147" t="str">
        <f>IF(ISBLANK('Daily Data'!L25),"",Tuesday!F24-E24)</f>
        <v/>
      </c>
      <c r="I24" s="148"/>
      <c r="K24" s="144" t="str">
        <f>IF(ISBLANK('Daily Data'!M25),"",'Daily Data'!M25)</f>
        <v/>
      </c>
      <c r="L24" s="145" t="str">
        <f>IF('Daily Data'!O25="YES",0,IF(ISBLANK('Daily Data'!H25),"",'Daily Data'!H25))</f>
        <v/>
      </c>
      <c r="M24" s="146" t="str">
        <f>IF(ISBLANK('Daily Data'!M25),"",K24-L24)</f>
        <v/>
      </c>
    </row>
    <row r="25" spans="2:13" x14ac:dyDescent="0.15">
      <c r="B25" s="143" t="str">
        <f>IF(ISBLANK('Daily Data'!B26),"",'Daily Data'!B26)</f>
        <v/>
      </c>
      <c r="C25" s="144" t="str">
        <f>IF(ISBLANK('Daily Data'!L26),"",'Daily Data'!L26)</f>
        <v/>
      </c>
      <c r="D25" s="145" t="str">
        <f>IF('Daily Data'!O26="yes",0,IF(ISBLANK('Daily Data'!G26),"",'Daily Data'!G26))</f>
        <v/>
      </c>
      <c r="E25" s="146" t="str">
        <f>IF(ISBLANK('Daily Data'!L26),"",Tuesday!C25-D25)</f>
        <v/>
      </c>
      <c r="F25" s="144" t="str">
        <f>IF(ISBLANK('Daily Data'!N26),"",'Daily Data'!N26)</f>
        <v/>
      </c>
      <c r="G25" s="147" t="str">
        <f>IF(ISBLANK('Daily Data'!L26),"",Tuesday!F25-E25)</f>
        <v/>
      </c>
      <c r="I25" s="148"/>
      <c r="K25" s="144" t="str">
        <f>IF(ISBLANK('Daily Data'!M26),"",'Daily Data'!M26)</f>
        <v/>
      </c>
      <c r="L25" s="145" t="str">
        <f>IF('Daily Data'!O26="YES",0,IF(ISBLANK('Daily Data'!H26),"",'Daily Data'!H26))</f>
        <v/>
      </c>
      <c r="M25" s="146" t="str">
        <f>IF(ISBLANK('Daily Data'!M26),"",K25-L25)</f>
        <v/>
      </c>
    </row>
    <row r="26" spans="2:13" x14ac:dyDescent="0.15">
      <c r="B26" s="143" t="str">
        <f>IF(ISBLANK('Daily Data'!B27),"",'Daily Data'!B27)</f>
        <v/>
      </c>
      <c r="C26" s="144" t="str">
        <f>IF(ISBLANK('Daily Data'!L27),"",'Daily Data'!L27)</f>
        <v/>
      </c>
      <c r="D26" s="145" t="str">
        <f>IF('Daily Data'!O27="yes",0,IF(ISBLANK('Daily Data'!G27),"",'Daily Data'!G27))</f>
        <v/>
      </c>
      <c r="E26" s="146" t="str">
        <f>IF(ISBLANK('Daily Data'!L27),"",Tuesday!C26-D26)</f>
        <v/>
      </c>
      <c r="F26" s="144" t="str">
        <f>IF(ISBLANK('Daily Data'!N27),"",'Daily Data'!N27)</f>
        <v/>
      </c>
      <c r="G26" s="147" t="str">
        <f>IF(ISBLANK('Daily Data'!L27),"",Tuesday!F26-E26)</f>
        <v/>
      </c>
      <c r="I26" s="148"/>
      <c r="K26" s="144" t="str">
        <f>IF(ISBLANK('Daily Data'!M27),"",'Daily Data'!M27)</f>
        <v/>
      </c>
      <c r="L26" s="145" t="str">
        <f>IF('Daily Data'!O27="YES",0,IF(ISBLANK('Daily Data'!H27),"",'Daily Data'!H27))</f>
        <v/>
      </c>
      <c r="M26" s="146" t="str">
        <f>IF(ISBLANK('Daily Data'!M27),"",K26-L26)</f>
        <v/>
      </c>
    </row>
    <row r="27" spans="2:13" x14ac:dyDescent="0.15">
      <c r="B27" s="143" t="str">
        <f>IF(ISBLANK('Daily Data'!B28),"",'Daily Data'!B28)</f>
        <v/>
      </c>
      <c r="C27" s="144" t="str">
        <f>IF(ISBLANK('Daily Data'!L28),"",'Daily Data'!L28)</f>
        <v/>
      </c>
      <c r="D27" s="145" t="str">
        <f>IF('Daily Data'!O28="yes",0,IF(ISBLANK('Daily Data'!G28),"",'Daily Data'!G28))</f>
        <v/>
      </c>
      <c r="E27" s="146" t="str">
        <f>IF(ISBLANK('Daily Data'!L28),"",Tuesday!C27-D27)</f>
        <v/>
      </c>
      <c r="F27" s="144" t="str">
        <f>IF(ISBLANK('Daily Data'!N28),"",'Daily Data'!N28)</f>
        <v/>
      </c>
      <c r="G27" s="147" t="str">
        <f>IF(ISBLANK('Daily Data'!L28),"",Tuesday!F27-E27)</f>
        <v/>
      </c>
      <c r="I27" s="148"/>
      <c r="K27" s="144" t="str">
        <f>IF(ISBLANK('Daily Data'!M28),"",'Daily Data'!M28)</f>
        <v/>
      </c>
      <c r="L27" s="145" t="str">
        <f>IF('Daily Data'!O28="YES",0,IF(ISBLANK('Daily Data'!H28),"",'Daily Data'!H28))</f>
        <v/>
      </c>
      <c r="M27" s="146" t="str">
        <f>IF(ISBLANK('Daily Data'!M28),"",K27-L27)</f>
        <v/>
      </c>
    </row>
    <row r="28" spans="2:13" x14ac:dyDescent="0.15">
      <c r="B28" s="143" t="str">
        <f>IF(ISBLANK('Daily Data'!B29),"",'Daily Data'!B29)</f>
        <v/>
      </c>
      <c r="C28" s="144" t="str">
        <f>IF(ISBLANK('Daily Data'!L29),"",'Daily Data'!L29)</f>
        <v/>
      </c>
      <c r="D28" s="145" t="str">
        <f>IF('Daily Data'!O29="yes",0,IF(ISBLANK('Daily Data'!G29),"",'Daily Data'!G29))</f>
        <v/>
      </c>
      <c r="E28" s="146" t="str">
        <f>IF(ISBLANK('Daily Data'!L29),"",Tuesday!C28-D28)</f>
        <v/>
      </c>
      <c r="F28" s="144" t="str">
        <f>IF(ISBLANK('Daily Data'!N29),"",'Daily Data'!N29)</f>
        <v/>
      </c>
      <c r="G28" s="147" t="str">
        <f>IF(ISBLANK('Daily Data'!L29),"",Tuesday!F28-E28)</f>
        <v/>
      </c>
      <c r="I28" s="148"/>
      <c r="K28" s="144" t="str">
        <f>IF(ISBLANK('Daily Data'!M29),"",'Daily Data'!M29)</f>
        <v/>
      </c>
      <c r="L28" s="145" t="str">
        <f>IF('Daily Data'!O29="YES",0,IF(ISBLANK('Daily Data'!H29),"",'Daily Data'!H29))</f>
        <v/>
      </c>
      <c r="M28" s="146" t="str">
        <f>IF(ISBLANK('Daily Data'!M29),"",K28-L28)</f>
        <v/>
      </c>
    </row>
    <row r="29" spans="2:13" x14ac:dyDescent="0.15">
      <c r="B29" s="143" t="str">
        <f>IF(ISBLANK('Daily Data'!B30),"",'Daily Data'!B30)</f>
        <v/>
      </c>
      <c r="C29" s="144" t="str">
        <f>IF(ISBLANK('Daily Data'!L30),"",'Daily Data'!L30)</f>
        <v/>
      </c>
      <c r="D29" s="145" t="str">
        <f>IF('Daily Data'!O30="yes",0,IF(ISBLANK('Daily Data'!G30),"",'Daily Data'!G30))</f>
        <v/>
      </c>
      <c r="E29" s="146" t="str">
        <f>IF(ISBLANK('Daily Data'!L30),"",Tuesday!C29-D29)</f>
        <v/>
      </c>
      <c r="F29" s="144" t="str">
        <f>IF(ISBLANK('Daily Data'!N30),"",'Daily Data'!N30)</f>
        <v/>
      </c>
      <c r="G29" s="147" t="str">
        <f>IF(ISBLANK('Daily Data'!L30),"",Tuesday!F29-E29)</f>
        <v/>
      </c>
      <c r="I29" s="148"/>
      <c r="K29" s="144" t="str">
        <f>IF(ISBLANK('Daily Data'!M30),"",'Daily Data'!M30)</f>
        <v/>
      </c>
      <c r="L29" s="145" t="str">
        <f>IF('Daily Data'!O30="YES",0,IF(ISBLANK('Daily Data'!H30),"",'Daily Data'!H30))</f>
        <v/>
      </c>
      <c r="M29" s="146" t="str">
        <f>IF(ISBLANK('Daily Data'!M30),"",K29-L29)</f>
        <v/>
      </c>
    </row>
    <row r="30" spans="2:13" x14ac:dyDescent="0.15">
      <c r="B30" s="143" t="str">
        <f>IF(ISBLANK('Daily Data'!B31),"",'Daily Data'!B31)</f>
        <v/>
      </c>
      <c r="C30" s="144" t="str">
        <f>IF(ISBLANK('Daily Data'!L31),"",'Daily Data'!L31)</f>
        <v/>
      </c>
      <c r="D30" s="145" t="str">
        <f>IF('Daily Data'!O31="yes",0,IF(ISBLANK('Daily Data'!G31),"",'Daily Data'!G31))</f>
        <v/>
      </c>
      <c r="E30" s="146" t="str">
        <f>IF(ISBLANK('Daily Data'!L31),"",Tuesday!C30-D30)</f>
        <v/>
      </c>
      <c r="F30" s="144" t="str">
        <f>IF(ISBLANK('Daily Data'!N31),"",'Daily Data'!N31)</f>
        <v/>
      </c>
      <c r="G30" s="147" t="str">
        <f>IF(ISBLANK('Daily Data'!L31),"",Tuesday!F30-E30)</f>
        <v/>
      </c>
      <c r="I30" s="148"/>
      <c r="K30" s="144" t="str">
        <f>IF(ISBLANK('Daily Data'!M31),"",'Daily Data'!M31)</f>
        <v/>
      </c>
      <c r="L30" s="145" t="str">
        <f>IF('Daily Data'!O31="YES",0,IF(ISBLANK('Daily Data'!H31),"",'Daily Data'!H31))</f>
        <v/>
      </c>
      <c r="M30" s="146" t="str">
        <f>IF(ISBLANK('Daily Data'!M31),"",K30-L30)</f>
        <v/>
      </c>
    </row>
    <row r="31" spans="2:13" x14ac:dyDescent="0.15">
      <c r="B31" s="143" t="str">
        <f>IF(ISBLANK('Daily Data'!B32),"",'Daily Data'!B32)</f>
        <v/>
      </c>
      <c r="C31" s="144" t="str">
        <f>IF(ISBLANK('Daily Data'!L32),"",'Daily Data'!L32)</f>
        <v/>
      </c>
      <c r="D31" s="145" t="str">
        <f>IF('Daily Data'!O32="yes",0,IF(ISBLANK('Daily Data'!G32),"",'Daily Data'!G32))</f>
        <v/>
      </c>
      <c r="E31" s="146" t="str">
        <f>IF(ISBLANK('Daily Data'!L32),"",Tuesday!C31-D31)</f>
        <v/>
      </c>
      <c r="F31" s="144" t="str">
        <f>IF(ISBLANK('Daily Data'!N32),"",'Daily Data'!N32)</f>
        <v/>
      </c>
      <c r="G31" s="147" t="str">
        <f>IF(ISBLANK('Daily Data'!L32),"",Tuesday!F31-E31)</f>
        <v/>
      </c>
      <c r="I31" s="148"/>
      <c r="K31" s="144" t="str">
        <f>IF(ISBLANK('Daily Data'!M32),"",'Daily Data'!M32)</f>
        <v/>
      </c>
      <c r="L31" s="145" t="str">
        <f>IF('Daily Data'!O32="YES",0,IF(ISBLANK('Daily Data'!H32),"",'Daily Data'!H32))</f>
        <v/>
      </c>
      <c r="M31" s="146" t="str">
        <f>IF(ISBLANK('Daily Data'!M32),"",K31-L31)</f>
        <v/>
      </c>
    </row>
    <row r="32" spans="2:13" ht="21" thickBot="1" x14ac:dyDescent="0.2">
      <c r="B32" s="143" t="str">
        <f>IF(ISBLANK('Daily Data'!B33),"",'Daily Data'!B33)</f>
        <v/>
      </c>
      <c r="C32" s="149" t="str">
        <f>IF(ISBLANK('Daily Data'!L33),"",'Daily Data'!L33)</f>
        <v/>
      </c>
      <c r="D32" s="150" t="str">
        <f>IF('Daily Data'!O33="yes",0,IF(ISBLANK('Daily Data'!G33),"",'Daily Data'!G33))</f>
        <v/>
      </c>
      <c r="E32" s="151" t="str">
        <f>IF(ISBLANK('Daily Data'!L33),"",Tuesday!C32-D32)</f>
        <v/>
      </c>
      <c r="F32" s="144" t="str">
        <f>IF(ISBLANK('Daily Data'!N33),"",'Daily Data'!N33)</f>
        <v/>
      </c>
      <c r="G32" s="147" t="str">
        <f>IF(ISBLANK('Daily Data'!L33),"",Tuesday!F32-E32)</f>
        <v/>
      </c>
      <c r="I32" s="152"/>
      <c r="K32" s="149" t="str">
        <f>IF(ISBLANK('Daily Data'!M33),"",'Daily Data'!M33)</f>
        <v/>
      </c>
      <c r="L32" s="150" t="str">
        <f>IF('Daily Data'!O33="YES",0,IF(ISBLANK('Daily Data'!H33),"",'Daily Data'!H33))</f>
        <v/>
      </c>
      <c r="M32" s="151" t="str">
        <f>IF(ISBLANK('Daily Data'!M33),"",K32-L32)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Data'!N35),"",'Daily Data'!N34)</f>
        <v/>
      </c>
      <c r="J35" s="135"/>
      <c r="M35" s="159"/>
      <c r="N35" s="135"/>
    </row>
    <row r="36" spans="2:14" ht="21" thickBot="1" x14ac:dyDescent="0.35">
      <c r="B36" s="153"/>
      <c r="D36" s="154"/>
      <c r="E36" s="159"/>
      <c r="F36" s="159"/>
      <c r="G36" s="159"/>
      <c r="H36" s="161" t="s">
        <v>95</v>
      </c>
      <c r="I36" s="157" t="str">
        <f>IF(ISBLANK('Daily Data'!N35),"",'Daily Data'!N35)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72" t="s">
        <v>82</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IF(Monday!I44&gt;=0,0,Monday!I44)</f>
        <v>0</v>
      </c>
      <c r="J46" s="186" t="s">
        <v>14</v>
      </c>
      <c r="K46" s="183" t="s">
        <v>19</v>
      </c>
      <c r="L46" s="190"/>
      <c r="M46" s="184"/>
    </row>
    <row r="47" spans="2:14" x14ac:dyDescent="0.15">
      <c r="B47" s="184"/>
      <c r="C47" s="184"/>
      <c r="D47" s="184"/>
      <c r="E47" s="184"/>
      <c r="F47" s="184"/>
      <c r="G47" s="184"/>
      <c r="H47" s="184"/>
      <c r="I47" s="184"/>
      <c r="J47" s="184"/>
      <c r="K47" s="183"/>
      <c r="L47" s="184"/>
      <c r="M47" s="184"/>
    </row>
    <row r="48" spans="2:14" ht="21" thickBot="1" x14ac:dyDescent="0.2">
      <c r="B48" s="184"/>
      <c r="C48" s="184"/>
      <c r="D48" s="184"/>
      <c r="E48" s="184"/>
      <c r="F48" s="184"/>
      <c r="G48" s="184"/>
      <c r="H48" s="186"/>
      <c r="I48" s="187" t="str">
        <f>IF(SUM(C8:C32)&gt;0,(I44+I46),"")</f>
        <v/>
      </c>
      <c r="J48" s="186" t="s">
        <v>15</v>
      </c>
      <c r="K48" s="188" t="s">
        <v>20</v>
      </c>
      <c r="L48" s="184"/>
      <c r="M48" s="184"/>
    </row>
  </sheetData>
  <sheetProtection sheet="1" objects="1" scenarios="1" selectLockedCells="1" selectUnlockedCells="1"/>
  <customSheetViews>
    <customSheetView guid="{53395258-DBAA-429A-AE83-555B9B9DE7B8}" showGridLines="0" fitToPage="1">
      <selection activeCell="J6" sqref="J6"/>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48"/>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26</v>
      </c>
      <c r="K2" s="128" t="str">
        <f>IF('Daily Data'!C4="Enter Date","DATE NOT ENTERED",'Daily Data'!C4+3)</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Data'!Q9),"",'Daily Data'!Q9)</f>
        <v/>
      </c>
      <c r="D8" s="145" t="str">
        <f>IF(ISBLANK('Daily Data'!L9),"",'Daily Data'!L9)</f>
        <v/>
      </c>
      <c r="E8" s="146" t="str">
        <f>IF(ISBLANK('Daily Data'!Q9),"",C8-D8)</f>
        <v/>
      </c>
      <c r="F8" s="144" t="str">
        <f>IF(ISBLANK('Daily Data'!S9),"",'Daily Data'!S9)</f>
        <v/>
      </c>
      <c r="G8" s="147" t="str">
        <f>IF(ISBLANK('Daily Data'!Q9),"",Wednesday!F8-E8)</f>
        <v/>
      </c>
      <c r="I8" s="148"/>
      <c r="K8" s="145" t="str">
        <f>IF(ISBLANK('Daily Data'!R9),"",'Daily Data'!R9)</f>
        <v/>
      </c>
      <c r="L8" s="145" t="str">
        <f>IF('Daily Data'!T9="YES",0,IF(ISBLANK('Daily Data'!M9),"",'Daily Data'!M9))</f>
        <v/>
      </c>
      <c r="M8" s="145" t="str">
        <f>IF(ISBLANK('Daily Data'!R9),"",K8-L8)</f>
        <v/>
      </c>
    </row>
    <row r="9" spans="2:14" x14ac:dyDescent="0.15">
      <c r="B9" s="143" t="str">
        <f>IF(ISBLANK('Daily Data'!B10),"",'Daily Data'!B10)</f>
        <v/>
      </c>
      <c r="C9" s="144" t="str">
        <f>IF(ISBLANK('Daily Data'!Q10),"",'Daily Data'!Q10)</f>
        <v/>
      </c>
      <c r="D9" s="145" t="str">
        <f>IF(ISBLANK('Daily Data'!L10),"",'Daily Data'!L10)</f>
        <v/>
      </c>
      <c r="E9" s="146" t="str">
        <f>IF(ISBLANK('Daily Data'!Q10),"",C9-D9)</f>
        <v/>
      </c>
      <c r="F9" s="144" t="str">
        <f>IF(ISBLANK('Daily Data'!S10),"",'Daily Data'!S10)</f>
        <v/>
      </c>
      <c r="G9" s="147" t="str">
        <f>IF(ISBLANK('Daily Data'!Q10),"",Wednesday!F9-E9)</f>
        <v/>
      </c>
      <c r="I9" s="148"/>
      <c r="K9" s="145" t="str">
        <f>IF(ISBLANK('Daily Data'!R10),"",'Daily Data'!R10)</f>
        <v/>
      </c>
      <c r="L9" s="145" t="str">
        <f>IF('Daily Data'!T10="YES",0,IF(ISBLANK('Daily Data'!M10),"",'Daily Data'!M10))</f>
        <v/>
      </c>
      <c r="M9" s="145" t="str">
        <f>IF(ISBLANK('Daily Data'!R10),"",K9-L9)</f>
        <v/>
      </c>
    </row>
    <row r="10" spans="2:14" x14ac:dyDescent="0.15">
      <c r="B10" s="143" t="str">
        <f>IF(ISBLANK('Daily Data'!B11),"",'Daily Data'!B11)</f>
        <v/>
      </c>
      <c r="C10" s="144" t="str">
        <f>IF(ISBLANK('Daily Data'!Q11),"",'Daily Data'!Q11)</f>
        <v/>
      </c>
      <c r="D10" s="145" t="str">
        <f>IF(ISBLANK('Daily Data'!L11),"",'Daily Data'!L11)</f>
        <v/>
      </c>
      <c r="E10" s="146" t="str">
        <f>IF(ISBLANK('Daily Data'!Q11),"",C10-D10)</f>
        <v/>
      </c>
      <c r="F10" s="144" t="str">
        <f>IF(ISBLANK('Daily Data'!S11),"",'Daily Data'!S11)</f>
        <v/>
      </c>
      <c r="G10" s="147" t="str">
        <f>IF(ISBLANK('Daily Data'!Q11),"",Wednesday!F10-E10)</f>
        <v/>
      </c>
      <c r="I10" s="148"/>
      <c r="K10" s="145" t="str">
        <f>IF(ISBLANK('Daily Data'!R11),"",'Daily Data'!R11)</f>
        <v/>
      </c>
      <c r="L10" s="145" t="str">
        <f>IF('Daily Data'!T11="YES",0,IF(ISBLANK('Daily Data'!M11),"",'Daily Data'!M11))</f>
        <v/>
      </c>
      <c r="M10" s="145" t="str">
        <f>IF(ISBLANK('Daily Data'!R11),"",K10-L10)</f>
        <v/>
      </c>
    </row>
    <row r="11" spans="2:14" x14ac:dyDescent="0.15">
      <c r="B11" s="143" t="str">
        <f>IF(ISBLANK('Daily Data'!B12),"",'Daily Data'!B12)</f>
        <v/>
      </c>
      <c r="C11" s="144" t="str">
        <f>IF(ISBLANK('Daily Data'!Q12),"",'Daily Data'!Q12)</f>
        <v/>
      </c>
      <c r="D11" s="145" t="str">
        <f>IF(ISBLANK('Daily Data'!L12),"",'Daily Data'!L12)</f>
        <v/>
      </c>
      <c r="E11" s="146" t="str">
        <f>IF(ISBLANK('Daily Data'!Q12),"",C11-D11)</f>
        <v/>
      </c>
      <c r="F11" s="144" t="str">
        <f>IF(ISBLANK('Daily Data'!S12),"",'Daily Data'!S12)</f>
        <v/>
      </c>
      <c r="G11" s="147" t="str">
        <f>IF(ISBLANK('Daily Data'!Q12),"",Wednesday!F11-E11)</f>
        <v/>
      </c>
      <c r="I11" s="148"/>
      <c r="K11" s="145" t="str">
        <f>IF(ISBLANK('Daily Data'!R12),"",'Daily Data'!R12)</f>
        <v/>
      </c>
      <c r="L11" s="145" t="str">
        <f>IF('Daily Data'!T12="YES",0,IF(ISBLANK('Daily Data'!M12),"",'Daily Data'!M12))</f>
        <v/>
      </c>
      <c r="M11" s="145" t="str">
        <f>IF(ISBLANK('Daily Data'!R12),"",K11-L11)</f>
        <v/>
      </c>
    </row>
    <row r="12" spans="2:14" x14ac:dyDescent="0.15">
      <c r="B12" s="143" t="str">
        <f>IF(ISBLANK('Daily Data'!B13),"",'Daily Data'!B13)</f>
        <v/>
      </c>
      <c r="C12" s="144" t="str">
        <f>IF(ISBLANK('Daily Data'!Q13),"",'Daily Data'!Q13)</f>
        <v/>
      </c>
      <c r="D12" s="145" t="str">
        <f>IF(ISBLANK('Daily Data'!L13),"",'Daily Data'!L13)</f>
        <v/>
      </c>
      <c r="E12" s="146" t="str">
        <f>IF(ISBLANK('Daily Data'!Q13),"",C12-D12)</f>
        <v/>
      </c>
      <c r="F12" s="144" t="str">
        <f>IF(ISBLANK('Daily Data'!S13),"",'Daily Data'!S13)</f>
        <v/>
      </c>
      <c r="G12" s="147" t="str">
        <f>IF(ISBLANK('Daily Data'!Q13),"",Wednesday!F12-E12)</f>
        <v/>
      </c>
      <c r="I12" s="148"/>
      <c r="K12" s="145" t="str">
        <f>IF(ISBLANK('Daily Data'!R13),"",'Daily Data'!R13)</f>
        <v/>
      </c>
      <c r="L12" s="145" t="str">
        <f>IF('Daily Data'!T13="YES",0,IF(ISBLANK('Daily Data'!M13),"",'Daily Data'!M13))</f>
        <v/>
      </c>
      <c r="M12" s="145" t="str">
        <f>IF(ISBLANK('Daily Data'!R13),"",K12-L12)</f>
        <v/>
      </c>
    </row>
    <row r="13" spans="2:14" x14ac:dyDescent="0.15">
      <c r="B13" s="143" t="str">
        <f>IF(ISBLANK('Daily Data'!B14),"",'Daily Data'!B14)</f>
        <v/>
      </c>
      <c r="C13" s="144" t="str">
        <f>IF(ISBLANK('Daily Data'!Q14),"",'Daily Data'!Q14)</f>
        <v/>
      </c>
      <c r="D13" s="145" t="str">
        <f>IF(ISBLANK('Daily Data'!L14),"",'Daily Data'!L14)</f>
        <v/>
      </c>
      <c r="E13" s="146" t="str">
        <f>IF(ISBLANK('Daily Data'!Q14),"",C13-D13)</f>
        <v/>
      </c>
      <c r="F13" s="144" t="str">
        <f>IF(ISBLANK('Daily Data'!S14),"",'Daily Data'!S14)</f>
        <v/>
      </c>
      <c r="G13" s="147" t="str">
        <f>IF(ISBLANK('Daily Data'!Q14),"",Wednesday!F13-E13)</f>
        <v/>
      </c>
      <c r="I13" s="148"/>
      <c r="K13" s="145" t="str">
        <f>IF(ISBLANK('Daily Data'!R14),"",'Daily Data'!R14)</f>
        <v/>
      </c>
      <c r="L13" s="145" t="str">
        <f>IF('Daily Data'!T14="YES",0,IF(ISBLANK('Daily Data'!M14),"",'Daily Data'!M14))</f>
        <v/>
      </c>
      <c r="M13" s="145" t="str">
        <f>IF(ISBLANK('Daily Data'!R14),"",K13-L13)</f>
        <v/>
      </c>
    </row>
    <row r="14" spans="2:14" x14ac:dyDescent="0.15">
      <c r="B14" s="143" t="str">
        <f>IF(ISBLANK('Daily Data'!B15),"",'Daily Data'!B15)</f>
        <v/>
      </c>
      <c r="C14" s="144" t="str">
        <f>IF(ISBLANK('Daily Data'!Q15),"",'Daily Data'!Q15)</f>
        <v/>
      </c>
      <c r="D14" s="145" t="str">
        <f>IF(ISBLANK('Daily Data'!L15),"",'Daily Data'!L15)</f>
        <v/>
      </c>
      <c r="E14" s="146" t="str">
        <f>IF(ISBLANK('Daily Data'!Q15),"",C14-D14)</f>
        <v/>
      </c>
      <c r="F14" s="144" t="str">
        <f>IF(ISBLANK('Daily Data'!S15),"",'Daily Data'!S15)</f>
        <v/>
      </c>
      <c r="G14" s="147" t="str">
        <f>IF(ISBLANK('Daily Data'!Q15),"",Wednesday!F14-E14)</f>
        <v/>
      </c>
      <c r="I14" s="148"/>
      <c r="K14" s="145" t="str">
        <f>IF(ISBLANK('Daily Data'!R15),"",'Daily Data'!R15)</f>
        <v/>
      </c>
      <c r="L14" s="145" t="str">
        <f>IF('Daily Data'!T15="YES",0,IF(ISBLANK('Daily Data'!M15),"",'Daily Data'!M15))</f>
        <v/>
      </c>
      <c r="M14" s="145" t="str">
        <f>IF(ISBLANK('Daily Data'!R15),"",K14-L14)</f>
        <v/>
      </c>
    </row>
    <row r="15" spans="2:14" x14ac:dyDescent="0.15">
      <c r="B15" s="143" t="str">
        <f>IF(ISBLANK('Daily Data'!B16),"",'Daily Data'!B16)</f>
        <v/>
      </c>
      <c r="C15" s="144" t="str">
        <f>IF(ISBLANK('Daily Data'!Q16),"",'Daily Data'!Q16)</f>
        <v/>
      </c>
      <c r="D15" s="145" t="str">
        <f>IF(ISBLANK('Daily Data'!L16),"",'Daily Data'!L16)</f>
        <v/>
      </c>
      <c r="E15" s="146" t="str">
        <f>IF(ISBLANK('Daily Data'!Q16),"",C15-D15)</f>
        <v/>
      </c>
      <c r="F15" s="144" t="str">
        <f>IF(ISBLANK('Daily Data'!S16),"",'Daily Data'!S16)</f>
        <v/>
      </c>
      <c r="G15" s="147" t="str">
        <f>IF(ISBLANK('Daily Data'!Q16),"",Wednesday!F15-E15)</f>
        <v/>
      </c>
      <c r="I15" s="148"/>
      <c r="K15" s="145" t="str">
        <f>IF(ISBLANK('Daily Data'!R16),"",'Daily Data'!R16)</f>
        <v/>
      </c>
      <c r="L15" s="145" t="str">
        <f>IF('Daily Data'!T16="YES",0,IF(ISBLANK('Daily Data'!M16),"",'Daily Data'!M16))</f>
        <v/>
      </c>
      <c r="M15" s="145" t="str">
        <f>IF(ISBLANK('Daily Data'!R16),"",K15-L15)</f>
        <v/>
      </c>
    </row>
    <row r="16" spans="2:14" x14ac:dyDescent="0.15">
      <c r="B16" s="143" t="str">
        <f>IF(ISBLANK('Daily Data'!B17),"",'Daily Data'!B17)</f>
        <v/>
      </c>
      <c r="C16" s="144" t="str">
        <f>IF(ISBLANK('Daily Data'!Q17),"",'Daily Data'!Q17)</f>
        <v/>
      </c>
      <c r="D16" s="145" t="str">
        <f>IF(ISBLANK('Daily Data'!L17),"",'Daily Data'!L17)</f>
        <v/>
      </c>
      <c r="E16" s="146" t="str">
        <f>IF(ISBLANK('Daily Data'!Q17),"",C16-D16)</f>
        <v/>
      </c>
      <c r="F16" s="144" t="str">
        <f>IF(ISBLANK('Daily Data'!S17),"",'Daily Data'!S17)</f>
        <v/>
      </c>
      <c r="G16" s="147" t="str">
        <f>IF(ISBLANK('Daily Data'!Q17),"",Wednesday!F16-E16)</f>
        <v/>
      </c>
      <c r="I16" s="148"/>
      <c r="K16" s="145" t="str">
        <f>IF(ISBLANK('Daily Data'!R17),"",'Daily Data'!R17)</f>
        <v/>
      </c>
      <c r="L16" s="145" t="str">
        <f>IF('Daily Data'!T17="YES",0,IF(ISBLANK('Daily Data'!M17),"",'Daily Data'!M17))</f>
        <v/>
      </c>
      <c r="M16" s="145" t="str">
        <f>IF(ISBLANK('Daily Data'!R17),"",K16-L16)</f>
        <v/>
      </c>
    </row>
    <row r="17" spans="2:13" x14ac:dyDescent="0.15">
      <c r="B17" s="143" t="str">
        <f>IF(ISBLANK('Daily Data'!B18),"",'Daily Data'!B18)</f>
        <v/>
      </c>
      <c r="C17" s="144" t="str">
        <f>IF(ISBLANK('Daily Data'!Q18),"",'Daily Data'!Q18)</f>
        <v/>
      </c>
      <c r="D17" s="145" t="str">
        <f>IF(ISBLANK('Daily Data'!L18),"",'Daily Data'!L18)</f>
        <v/>
      </c>
      <c r="E17" s="146" t="str">
        <f>IF(ISBLANK('Daily Data'!Q18),"",C17-D17)</f>
        <v/>
      </c>
      <c r="F17" s="144" t="str">
        <f>IF(ISBLANK('Daily Data'!S18),"",'Daily Data'!S18)</f>
        <v/>
      </c>
      <c r="G17" s="147" t="str">
        <f>IF(ISBLANK('Daily Data'!Q18),"",Wednesday!F17-E17)</f>
        <v/>
      </c>
      <c r="I17" s="148"/>
      <c r="K17" s="145" t="str">
        <f>IF(ISBLANK('Daily Data'!R18),"",'Daily Data'!R18)</f>
        <v/>
      </c>
      <c r="L17" s="145" t="str">
        <f>IF('Daily Data'!T18="YES",0,IF(ISBLANK('Daily Data'!M18),"",'Daily Data'!M18))</f>
        <v/>
      </c>
      <c r="M17" s="145" t="str">
        <f>IF(ISBLANK('Daily Data'!R18),"",K17-L17)</f>
        <v/>
      </c>
    </row>
    <row r="18" spans="2:13" x14ac:dyDescent="0.15">
      <c r="B18" s="143" t="str">
        <f>IF(ISBLANK('Daily Data'!B19),"",'Daily Data'!B19)</f>
        <v/>
      </c>
      <c r="C18" s="144" t="str">
        <f>IF(ISBLANK('Daily Data'!Q19),"",'Daily Data'!Q19)</f>
        <v/>
      </c>
      <c r="D18" s="145" t="str">
        <f>IF(ISBLANK('Daily Data'!L19),"",'Daily Data'!L19)</f>
        <v/>
      </c>
      <c r="E18" s="146" t="str">
        <f>IF(ISBLANK('Daily Data'!Q19),"",C18-D18)</f>
        <v/>
      </c>
      <c r="F18" s="144" t="str">
        <f>IF(ISBLANK('Daily Data'!S19),"",'Daily Data'!S19)</f>
        <v/>
      </c>
      <c r="G18" s="147" t="str">
        <f>IF(ISBLANK('Daily Data'!Q19),"",Wednesday!F18-E18)</f>
        <v/>
      </c>
      <c r="I18" s="148"/>
      <c r="K18" s="145" t="str">
        <f>IF(ISBLANK('Daily Data'!R19),"",'Daily Data'!R19)</f>
        <v/>
      </c>
      <c r="L18" s="145" t="str">
        <f>IF('Daily Data'!T19="YES",0,IF(ISBLANK('Daily Data'!M19),"",'Daily Data'!M19))</f>
        <v/>
      </c>
      <c r="M18" s="145" t="str">
        <f>IF(ISBLANK('Daily Data'!R19),"",K18-L18)</f>
        <v/>
      </c>
    </row>
    <row r="19" spans="2:13" x14ac:dyDescent="0.15">
      <c r="B19" s="143" t="str">
        <f>IF(ISBLANK('Daily Data'!B20),"",'Daily Data'!B20)</f>
        <v/>
      </c>
      <c r="C19" s="144" t="str">
        <f>IF(ISBLANK('Daily Data'!Q20),"",'Daily Data'!Q20)</f>
        <v/>
      </c>
      <c r="D19" s="145" t="str">
        <f>IF(ISBLANK('Daily Data'!L20),"",'Daily Data'!L20)</f>
        <v/>
      </c>
      <c r="E19" s="146" t="str">
        <f>IF(ISBLANK('Daily Data'!Q20),"",C19-D19)</f>
        <v/>
      </c>
      <c r="F19" s="144" t="str">
        <f>IF(ISBLANK('Daily Data'!S20),"",'Daily Data'!S20)</f>
        <v/>
      </c>
      <c r="G19" s="147" t="str">
        <f>IF(ISBLANK('Daily Data'!Q20),"",Wednesday!F19-E19)</f>
        <v/>
      </c>
      <c r="I19" s="148"/>
      <c r="K19" s="145" t="str">
        <f>IF(ISBLANK('Daily Data'!R20),"",'Daily Data'!R20)</f>
        <v/>
      </c>
      <c r="L19" s="145" t="str">
        <f>IF('Daily Data'!T20="YES",0,IF(ISBLANK('Daily Data'!M20),"",'Daily Data'!M20))</f>
        <v/>
      </c>
      <c r="M19" s="145" t="str">
        <f>IF(ISBLANK('Daily Data'!R20),"",K19-L19)</f>
        <v/>
      </c>
    </row>
    <row r="20" spans="2:13" x14ac:dyDescent="0.15">
      <c r="B20" s="143" t="str">
        <f>IF(ISBLANK('Daily Data'!B21),"",'Daily Data'!B21)</f>
        <v/>
      </c>
      <c r="C20" s="144" t="str">
        <f>IF(ISBLANK('Daily Data'!Q21),"",'Daily Data'!Q21)</f>
        <v/>
      </c>
      <c r="D20" s="145" t="str">
        <f>IF(ISBLANK('Daily Data'!L21),"",'Daily Data'!L21)</f>
        <v/>
      </c>
      <c r="E20" s="146" t="str">
        <f>IF(ISBLANK('Daily Data'!Q21),"",C20-D20)</f>
        <v/>
      </c>
      <c r="F20" s="144" t="str">
        <f>IF(ISBLANK('Daily Data'!S21),"",'Daily Data'!S21)</f>
        <v/>
      </c>
      <c r="G20" s="147" t="str">
        <f>IF(ISBLANK('Daily Data'!Q21),"",Wednesday!F20-E20)</f>
        <v/>
      </c>
      <c r="I20" s="148"/>
      <c r="K20" s="145" t="str">
        <f>IF(ISBLANK('Daily Data'!R21),"",'Daily Data'!R21)</f>
        <v/>
      </c>
      <c r="L20" s="145" t="str">
        <f>IF('Daily Data'!T21="YES",0,IF(ISBLANK('Daily Data'!M21),"",'Daily Data'!M21))</f>
        <v/>
      </c>
      <c r="M20" s="145" t="str">
        <f>IF(ISBLANK('Daily Data'!R21),"",K20-L20)</f>
        <v/>
      </c>
    </row>
    <row r="21" spans="2:13" x14ac:dyDescent="0.15">
      <c r="B21" s="143" t="str">
        <f>IF(ISBLANK('Daily Data'!B22),"",'Daily Data'!B22)</f>
        <v/>
      </c>
      <c r="C21" s="144" t="str">
        <f>IF(ISBLANK('Daily Data'!Q22),"",'Daily Data'!Q22)</f>
        <v/>
      </c>
      <c r="D21" s="145" t="str">
        <f>IF(ISBLANK('Daily Data'!L22),"",'Daily Data'!L22)</f>
        <v/>
      </c>
      <c r="E21" s="146" t="str">
        <f>IF(ISBLANK('Daily Data'!Q22),"",C21-D21)</f>
        <v/>
      </c>
      <c r="F21" s="144" t="str">
        <f>IF(ISBLANK('Daily Data'!S22),"",'Daily Data'!S22)</f>
        <v/>
      </c>
      <c r="G21" s="147" t="str">
        <f>IF(ISBLANK('Daily Data'!Q22),"",Wednesday!F21-E21)</f>
        <v/>
      </c>
      <c r="I21" s="148"/>
      <c r="K21" s="145" t="str">
        <f>IF(ISBLANK('Daily Data'!R22),"",'Daily Data'!R22)</f>
        <v/>
      </c>
      <c r="L21" s="145" t="str">
        <f>IF('Daily Data'!T22="YES",0,IF(ISBLANK('Daily Data'!M22),"",'Daily Data'!M22))</f>
        <v/>
      </c>
      <c r="M21" s="145" t="str">
        <f>IF(ISBLANK('Daily Data'!R22),"",K21-L21)</f>
        <v/>
      </c>
    </row>
    <row r="22" spans="2:13" x14ac:dyDescent="0.15">
      <c r="B22" s="143" t="str">
        <f>IF(ISBLANK('Daily Data'!B23),"",'Daily Data'!B23)</f>
        <v/>
      </c>
      <c r="C22" s="144" t="str">
        <f>IF(ISBLANK('Daily Data'!Q23),"",'Daily Data'!Q23)</f>
        <v/>
      </c>
      <c r="D22" s="145" t="str">
        <f>IF(ISBLANK('Daily Data'!L23),"",'Daily Data'!L23)</f>
        <v/>
      </c>
      <c r="E22" s="146" t="str">
        <f>IF(ISBLANK('Daily Data'!Q23),"",C22-D22)</f>
        <v/>
      </c>
      <c r="F22" s="144" t="str">
        <f>IF(ISBLANK('Daily Data'!S23),"",'Daily Data'!S23)</f>
        <v/>
      </c>
      <c r="G22" s="147" t="str">
        <f>IF(ISBLANK('Daily Data'!Q23),"",Wednesday!F22-E22)</f>
        <v/>
      </c>
      <c r="I22" s="148"/>
      <c r="K22" s="145" t="str">
        <f>IF(ISBLANK('Daily Data'!R23),"",'Daily Data'!R23)</f>
        <v/>
      </c>
      <c r="L22" s="145" t="str">
        <f>IF('Daily Data'!T23="YES",0,IF(ISBLANK('Daily Data'!M23),"",'Daily Data'!M23))</f>
        <v/>
      </c>
      <c r="M22" s="145" t="str">
        <f>IF(ISBLANK('Daily Data'!R23),"",K22-L22)</f>
        <v/>
      </c>
    </row>
    <row r="23" spans="2:13" x14ac:dyDescent="0.15">
      <c r="B23" s="143" t="str">
        <f>IF(ISBLANK('Daily Data'!B24),"",'Daily Data'!B24)</f>
        <v/>
      </c>
      <c r="C23" s="144" t="str">
        <f>IF(ISBLANK('Daily Data'!Q24),"",'Daily Data'!Q24)</f>
        <v/>
      </c>
      <c r="D23" s="145" t="str">
        <f>IF(ISBLANK('Daily Data'!L24),"",'Daily Data'!L24)</f>
        <v/>
      </c>
      <c r="E23" s="146" t="str">
        <f>IF(ISBLANK('Daily Data'!Q24),"",C23-D23)</f>
        <v/>
      </c>
      <c r="F23" s="144" t="str">
        <f>IF(ISBLANK('Daily Data'!S24),"",'Daily Data'!S24)</f>
        <v/>
      </c>
      <c r="G23" s="147" t="str">
        <f>IF(ISBLANK('Daily Data'!Q24),"",Wednesday!F23-E23)</f>
        <v/>
      </c>
      <c r="I23" s="148"/>
      <c r="K23" s="145" t="str">
        <f>IF(ISBLANK('Daily Data'!R24),"",'Daily Data'!R24)</f>
        <v/>
      </c>
      <c r="L23" s="145" t="str">
        <f>IF('Daily Data'!T24="YES",0,IF(ISBLANK('Daily Data'!M24),"",'Daily Data'!M24))</f>
        <v/>
      </c>
      <c r="M23" s="145" t="str">
        <f>IF(ISBLANK('Daily Data'!R24),"",K23-L23)</f>
        <v/>
      </c>
    </row>
    <row r="24" spans="2:13" x14ac:dyDescent="0.15">
      <c r="B24" s="143" t="str">
        <f>IF(ISBLANK('Daily Data'!B25),"",'Daily Data'!B25)</f>
        <v/>
      </c>
      <c r="C24" s="144" t="str">
        <f>IF(ISBLANK('Daily Data'!Q25),"",'Daily Data'!Q25)</f>
        <v/>
      </c>
      <c r="D24" s="145" t="str">
        <f>IF(ISBLANK('Daily Data'!L25),"",'Daily Data'!L25)</f>
        <v/>
      </c>
      <c r="E24" s="146" t="str">
        <f>IF(ISBLANK('Daily Data'!Q25),"",C24-D24)</f>
        <v/>
      </c>
      <c r="F24" s="144" t="str">
        <f>IF(ISBLANK('Daily Data'!S25),"",'Daily Data'!S25)</f>
        <v/>
      </c>
      <c r="G24" s="147" t="str">
        <f>IF(ISBLANK('Daily Data'!Q25),"",Wednesday!F24-E24)</f>
        <v/>
      </c>
      <c r="I24" s="148"/>
      <c r="K24" s="145" t="str">
        <f>IF(ISBLANK('Daily Data'!R25),"",'Daily Data'!R25)</f>
        <v/>
      </c>
      <c r="L24" s="145" t="str">
        <f>IF('Daily Data'!T25="YES",0,IF(ISBLANK('Daily Data'!M25),"",'Daily Data'!M25))</f>
        <v/>
      </c>
      <c r="M24" s="145" t="str">
        <f>IF(ISBLANK('Daily Data'!R25),"",K24-L24)</f>
        <v/>
      </c>
    </row>
    <row r="25" spans="2:13" x14ac:dyDescent="0.15">
      <c r="B25" s="143" t="str">
        <f>IF(ISBLANK('Daily Data'!B26),"",'Daily Data'!B26)</f>
        <v/>
      </c>
      <c r="C25" s="144" t="str">
        <f>IF(ISBLANK('Daily Data'!Q26),"",'Daily Data'!Q26)</f>
        <v/>
      </c>
      <c r="D25" s="145" t="str">
        <f>IF(ISBLANK('Daily Data'!L26),"",'Daily Data'!L26)</f>
        <v/>
      </c>
      <c r="E25" s="146" t="str">
        <f>IF(ISBLANK('Daily Data'!Q26),"",C25-D25)</f>
        <v/>
      </c>
      <c r="F25" s="144" t="str">
        <f>IF(ISBLANK('Daily Data'!S26),"",'Daily Data'!S26)</f>
        <v/>
      </c>
      <c r="G25" s="147" t="str">
        <f>IF(ISBLANK('Daily Data'!Q26),"",Wednesday!F25-E25)</f>
        <v/>
      </c>
      <c r="I25" s="148"/>
      <c r="K25" s="145" t="str">
        <f>IF(ISBLANK('Daily Data'!R26),"",'Daily Data'!R26)</f>
        <v/>
      </c>
      <c r="L25" s="145" t="str">
        <f>IF('Daily Data'!T26="YES",0,IF(ISBLANK('Daily Data'!M26),"",'Daily Data'!M26))</f>
        <v/>
      </c>
      <c r="M25" s="145" t="str">
        <f>IF(ISBLANK('Daily Data'!R26),"",K25-L25)</f>
        <v/>
      </c>
    </row>
    <row r="26" spans="2:13" x14ac:dyDescent="0.15">
      <c r="B26" s="143" t="str">
        <f>IF(ISBLANK('Daily Data'!B27),"",'Daily Data'!B27)</f>
        <v/>
      </c>
      <c r="C26" s="144" t="str">
        <f>IF(ISBLANK('Daily Data'!Q27),"",'Daily Data'!Q27)</f>
        <v/>
      </c>
      <c r="D26" s="145" t="str">
        <f>IF(ISBLANK('Daily Data'!L27),"",'Daily Data'!L27)</f>
        <v/>
      </c>
      <c r="E26" s="146" t="str">
        <f>IF(ISBLANK('Daily Data'!Q27),"",C26-D26)</f>
        <v/>
      </c>
      <c r="F26" s="144" t="str">
        <f>IF(ISBLANK('Daily Data'!S27),"",'Daily Data'!S27)</f>
        <v/>
      </c>
      <c r="G26" s="147" t="str">
        <f>IF(ISBLANK('Daily Data'!Q27),"",Wednesday!F26-E26)</f>
        <v/>
      </c>
      <c r="I26" s="148"/>
      <c r="K26" s="145" t="str">
        <f>IF(ISBLANK('Daily Data'!R27),"",'Daily Data'!R27)</f>
        <v/>
      </c>
      <c r="L26" s="145" t="str">
        <f>IF('Daily Data'!T27="YES",0,IF(ISBLANK('Daily Data'!M27),"",'Daily Data'!M27))</f>
        <v/>
      </c>
      <c r="M26" s="145" t="str">
        <f>IF(ISBLANK('Daily Data'!R27),"",K26-L26)</f>
        <v/>
      </c>
    </row>
    <row r="27" spans="2:13" x14ac:dyDescent="0.15">
      <c r="B27" s="143" t="str">
        <f>IF(ISBLANK('Daily Data'!B28),"",'Daily Data'!B28)</f>
        <v/>
      </c>
      <c r="C27" s="144" t="str">
        <f>IF(ISBLANK('Daily Data'!Q28),"",'Daily Data'!Q28)</f>
        <v/>
      </c>
      <c r="D27" s="145" t="str">
        <f>IF(ISBLANK('Daily Data'!L28),"",'Daily Data'!L28)</f>
        <v/>
      </c>
      <c r="E27" s="146" t="str">
        <f>IF(ISBLANK('Daily Data'!Q28),"",C27-D27)</f>
        <v/>
      </c>
      <c r="F27" s="144" t="str">
        <f>IF(ISBLANK('Daily Data'!S28),"",'Daily Data'!S28)</f>
        <v/>
      </c>
      <c r="G27" s="147" t="str">
        <f>IF(ISBLANK('Daily Data'!Q28),"",Wednesday!F27-E27)</f>
        <v/>
      </c>
      <c r="I27" s="148"/>
      <c r="K27" s="145" t="str">
        <f>IF(ISBLANK('Daily Data'!R28),"",'Daily Data'!R28)</f>
        <v/>
      </c>
      <c r="L27" s="145" t="str">
        <f>IF('Daily Data'!T28="YES",0,IF(ISBLANK('Daily Data'!M28),"",'Daily Data'!M28))</f>
        <v/>
      </c>
      <c r="M27" s="145" t="str">
        <f>IF(ISBLANK('Daily Data'!R28),"",K27-L27)</f>
        <v/>
      </c>
    </row>
    <row r="28" spans="2:13" x14ac:dyDescent="0.15">
      <c r="B28" s="143" t="str">
        <f>IF(ISBLANK('Daily Data'!B29),"",'Daily Data'!B29)</f>
        <v/>
      </c>
      <c r="C28" s="144" t="str">
        <f>IF(ISBLANK('Daily Data'!Q29),"",'Daily Data'!Q29)</f>
        <v/>
      </c>
      <c r="D28" s="145" t="str">
        <f>IF(ISBLANK('Daily Data'!L29),"",'Daily Data'!L29)</f>
        <v/>
      </c>
      <c r="E28" s="146" t="str">
        <f>IF(ISBLANK('Daily Data'!Q29),"",C28-D28)</f>
        <v/>
      </c>
      <c r="F28" s="144" t="str">
        <f>IF(ISBLANK('Daily Data'!S29),"",'Daily Data'!S29)</f>
        <v/>
      </c>
      <c r="G28" s="147" t="str">
        <f>IF(ISBLANK('Daily Data'!Q29),"",Wednesday!F28-E28)</f>
        <v/>
      </c>
      <c r="I28" s="148"/>
      <c r="K28" s="145" t="str">
        <f>IF(ISBLANK('Daily Data'!R29),"",'Daily Data'!R29)</f>
        <v/>
      </c>
      <c r="L28" s="145" t="str">
        <f>IF('Daily Data'!T29="YES",0,IF(ISBLANK('Daily Data'!M29),"",'Daily Data'!M29))</f>
        <v/>
      </c>
      <c r="M28" s="145" t="str">
        <f>IF(ISBLANK('Daily Data'!R29),"",K28-L28)</f>
        <v/>
      </c>
    </row>
    <row r="29" spans="2:13" x14ac:dyDescent="0.15">
      <c r="B29" s="143" t="str">
        <f>IF(ISBLANK('Daily Data'!B30),"",'Daily Data'!B30)</f>
        <v/>
      </c>
      <c r="C29" s="144" t="str">
        <f>IF(ISBLANK('Daily Data'!Q30),"",'Daily Data'!Q30)</f>
        <v/>
      </c>
      <c r="D29" s="145" t="str">
        <f>IF(ISBLANK('Daily Data'!L30),"",'Daily Data'!L30)</f>
        <v/>
      </c>
      <c r="E29" s="146" t="str">
        <f>IF(ISBLANK('Daily Data'!Q30),"",C29-D29)</f>
        <v/>
      </c>
      <c r="F29" s="144" t="str">
        <f>IF(ISBLANK('Daily Data'!S30),"",'Daily Data'!S30)</f>
        <v/>
      </c>
      <c r="G29" s="147" t="str">
        <f>IF(ISBLANK('Daily Data'!Q30),"",Wednesday!F29-E29)</f>
        <v/>
      </c>
      <c r="I29" s="148"/>
      <c r="K29" s="145" t="str">
        <f>IF(ISBLANK('Daily Data'!R30),"",'Daily Data'!R30)</f>
        <v/>
      </c>
      <c r="L29" s="145" t="str">
        <f>IF('Daily Data'!T30="YES",0,IF(ISBLANK('Daily Data'!M30),"",'Daily Data'!M30))</f>
        <v/>
      </c>
      <c r="M29" s="145" t="str">
        <f>IF(ISBLANK('Daily Data'!R30),"",K29-L29)</f>
        <v/>
      </c>
    </row>
    <row r="30" spans="2:13" x14ac:dyDescent="0.15">
      <c r="B30" s="143" t="str">
        <f>IF(ISBLANK('Daily Data'!B31),"",'Daily Data'!B31)</f>
        <v/>
      </c>
      <c r="C30" s="144" t="str">
        <f>IF(ISBLANK('Daily Data'!Q31),"",'Daily Data'!Q31)</f>
        <v/>
      </c>
      <c r="D30" s="145" t="str">
        <f>IF(ISBLANK('Daily Data'!L31),"",'Daily Data'!L31)</f>
        <v/>
      </c>
      <c r="E30" s="146" t="str">
        <f>IF(ISBLANK('Daily Data'!Q31),"",C30-D30)</f>
        <v/>
      </c>
      <c r="F30" s="144" t="str">
        <f>IF(ISBLANK('Daily Data'!S31),"",'Daily Data'!S31)</f>
        <v/>
      </c>
      <c r="G30" s="147" t="str">
        <f>IF(ISBLANK('Daily Data'!Q31),"",Wednesday!F30-E30)</f>
        <v/>
      </c>
      <c r="I30" s="148"/>
      <c r="K30" s="145" t="str">
        <f>IF(ISBLANK('Daily Data'!R31),"",'Daily Data'!R31)</f>
        <v/>
      </c>
      <c r="L30" s="145" t="str">
        <f>IF('Daily Data'!T31="YES",0,IF(ISBLANK('Daily Data'!M31),"",'Daily Data'!M31))</f>
        <v/>
      </c>
      <c r="M30" s="145" t="str">
        <f>IF(ISBLANK('Daily Data'!R31),"",K30-L30)</f>
        <v/>
      </c>
    </row>
    <row r="31" spans="2:13" x14ac:dyDescent="0.15">
      <c r="B31" s="143" t="str">
        <f>IF(ISBLANK('Daily Data'!B32),"",'Daily Data'!B32)</f>
        <v/>
      </c>
      <c r="C31" s="144" t="str">
        <f>IF(ISBLANK('Daily Data'!Q32),"",'Daily Data'!Q32)</f>
        <v/>
      </c>
      <c r="D31" s="145" t="str">
        <f>IF(ISBLANK('Daily Data'!L32),"",'Daily Data'!L32)</f>
        <v/>
      </c>
      <c r="E31" s="146" t="str">
        <f>IF(ISBLANK('Daily Data'!Q32),"",C31-D31)</f>
        <v/>
      </c>
      <c r="F31" s="144" t="str">
        <f>IF(ISBLANK('Daily Data'!S32),"",'Daily Data'!S32)</f>
        <v/>
      </c>
      <c r="G31" s="147" t="str">
        <f>IF(ISBLANK('Daily Data'!Q32),"",Wednesday!F31-E31)</f>
        <v/>
      </c>
      <c r="I31" s="148"/>
      <c r="K31" s="145" t="str">
        <f>IF(ISBLANK('Daily Data'!R32),"",'Daily Data'!R32)</f>
        <v/>
      </c>
      <c r="L31" s="145" t="str">
        <f>IF('Daily Data'!T32="YES",0,IF(ISBLANK('Daily Data'!M32),"",'Daily Data'!M32))</f>
        <v/>
      </c>
      <c r="M31" s="145" t="str">
        <f>IF(ISBLANK('Daily Data'!R32),"",K31-L31)</f>
        <v/>
      </c>
    </row>
    <row r="32" spans="2:13" ht="21" thickBot="1" x14ac:dyDescent="0.2">
      <c r="B32" s="143" t="str">
        <f>IF(ISBLANK('Daily Data'!B33),"",'Daily Data'!B33)</f>
        <v/>
      </c>
      <c r="C32" s="149" t="str">
        <f>IF(ISBLANK('Daily Data'!Q33),"",'Daily Data'!Q33)</f>
        <v/>
      </c>
      <c r="D32" s="150" t="str">
        <f>IF(ISBLANK('Daily Data'!L33),"",'Daily Data'!L33)</f>
        <v/>
      </c>
      <c r="E32" s="151" t="str">
        <f>IF(ISBLANK('Daily Data'!Q33),"",C32-D32)</f>
        <v/>
      </c>
      <c r="F32" s="144" t="str">
        <f>IF(ISBLANK('Daily Data'!S33),"",'Daily Data'!S33)</f>
        <v/>
      </c>
      <c r="G32" s="147" t="str">
        <f>IF(ISBLANK('Daily Data'!Q33),"",Wednesday!F32-E32)</f>
        <v/>
      </c>
      <c r="I32" s="152"/>
      <c r="K32" s="145" t="str">
        <f>IF(ISBLANK('Daily Data'!R33),"",'Daily Data'!R33)</f>
        <v/>
      </c>
      <c r="L32" s="145" t="str">
        <f>IF('Daily Data'!T33="YES",0,IF(ISBLANK('Daily Data'!M33),"",'Daily Data'!M33))</f>
        <v/>
      </c>
      <c r="M32" s="145" t="str">
        <f>IF(ISBLANK('Daily Data'!R33),"",K32-L32)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Data'!S35),"",'Daily Data'!S34)</f>
        <v/>
      </c>
      <c r="J35" s="135"/>
      <c r="M35" s="159"/>
      <c r="N35" s="135"/>
    </row>
    <row r="36" spans="2:14" ht="21" thickBot="1" x14ac:dyDescent="0.35">
      <c r="B36" s="153"/>
      <c r="D36" s="154"/>
      <c r="E36" s="159"/>
      <c r="F36" s="159"/>
      <c r="G36" s="159"/>
      <c r="H36" s="161" t="s">
        <v>95</v>
      </c>
      <c r="I36" s="157" t="str">
        <f>IF(ISBLANK('Daily Data'!S35),"",'Daily Data'!S35)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72" t="s">
        <v>83</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IF(Tuesday!I44&gt;=0,0,Tuesday!I44)</f>
        <v>0</v>
      </c>
      <c r="J46" s="186" t="s">
        <v>14</v>
      </c>
      <c r="K46" s="183" t="s">
        <v>19</v>
      </c>
      <c r="L46" s="184"/>
      <c r="M46" s="191"/>
    </row>
    <row r="47" spans="2:14" x14ac:dyDescent="0.15">
      <c r="B47" s="184"/>
      <c r="C47" s="184"/>
      <c r="D47" s="184"/>
      <c r="E47" s="184"/>
      <c r="F47" s="184"/>
      <c r="G47" s="184"/>
      <c r="H47" s="184"/>
      <c r="I47" s="184"/>
      <c r="J47" s="184"/>
      <c r="K47" s="183"/>
      <c r="L47" s="184"/>
      <c r="M47" s="184"/>
    </row>
    <row r="48" spans="2:14" ht="21" thickBot="1" x14ac:dyDescent="0.2">
      <c r="B48" s="184"/>
      <c r="C48" s="184"/>
      <c r="D48" s="184"/>
      <c r="E48" s="184"/>
      <c r="F48" s="184"/>
      <c r="G48" s="184"/>
      <c r="H48" s="186"/>
      <c r="I48" s="187" t="str">
        <f>IF(SUM(C8:C32)&gt;0,(I44+I46),"")</f>
        <v/>
      </c>
      <c r="J48" s="186" t="s">
        <v>15</v>
      </c>
      <c r="K48" s="188" t="s">
        <v>20</v>
      </c>
      <c r="L48" s="184"/>
      <c r="M48" s="184"/>
    </row>
  </sheetData>
  <sheetProtection sheet="1" objects="1" scenarios="1" selectLockedCells="1" selectUnlockedCells="1"/>
  <customSheetViews>
    <customSheetView guid="{53395258-DBAA-429A-AE83-555B9B9DE7B8}" showGridLines="0" fitToPage="1" topLeftCell="A16">
      <selection activeCell="J6" sqref="J6"/>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48"/>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27</v>
      </c>
      <c r="K2" s="128" t="str">
        <f>IF('Daily Data'!C4="Enter Date","DATE NOT ENTERED",'Daily Data'!C4+4)</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Data'!V9),"",'Daily Data'!V9)</f>
        <v/>
      </c>
      <c r="D8" s="145" t="str">
        <f>IF('Daily Data'!Y9="yes",0,IF(ISBLANK('Daily Data'!Q9),"",'Daily Data'!Q9))</f>
        <v/>
      </c>
      <c r="E8" s="146" t="str">
        <f>IF(ISBLANK('Daily Data'!V9),"",C8-D8)</f>
        <v/>
      </c>
      <c r="F8" s="144" t="str">
        <f>IF(ISBLANK('Daily Data'!X9),"",'Daily Data'!X9)</f>
        <v/>
      </c>
      <c r="G8" s="147" t="str">
        <f>IF(ISBLANK('Daily Data'!V9),"",Thursday!F8-E8)</f>
        <v/>
      </c>
      <c r="I8" s="148"/>
      <c r="K8" s="144" t="str">
        <f>IF(ISBLANK('Daily Data'!W9),"",'Daily Data'!W9)</f>
        <v/>
      </c>
      <c r="L8" s="145" t="str">
        <f>IF('Daily Data'!Y9="YES",0,IF(ISBLANK('Daily Data'!R9),"",'Daily Data'!R9))</f>
        <v/>
      </c>
      <c r="M8" s="146" t="str">
        <f>IF(ISBLANK('Daily Data'!W9),"",K8-L8)</f>
        <v/>
      </c>
    </row>
    <row r="9" spans="2:14" x14ac:dyDescent="0.15">
      <c r="B9" s="143" t="str">
        <f>IF(ISBLANK('Daily Data'!B10),"",'Daily Data'!B10)</f>
        <v/>
      </c>
      <c r="C9" s="144" t="str">
        <f>IF(ISBLANK('Daily Data'!V10),"",'Daily Data'!V10)</f>
        <v/>
      </c>
      <c r="D9" s="145" t="str">
        <f>IF('Daily Data'!Y10="yes",0,IF(ISBLANK('Daily Data'!Q10),"",'Daily Data'!Q10))</f>
        <v/>
      </c>
      <c r="E9" s="146" t="str">
        <f>IF(ISBLANK('Daily Data'!V10),"",C9-D9)</f>
        <v/>
      </c>
      <c r="F9" s="144" t="str">
        <f>IF(ISBLANK('Daily Data'!X10),"",'Daily Data'!X10)</f>
        <v/>
      </c>
      <c r="G9" s="147" t="str">
        <f>IF(ISBLANK('Daily Data'!V10),"",Thursday!F9-E9)</f>
        <v/>
      </c>
      <c r="I9" s="148"/>
      <c r="K9" s="144" t="str">
        <f>IF(ISBLANK('Daily Data'!W10),"",'Daily Data'!W10)</f>
        <v/>
      </c>
      <c r="L9" s="145" t="str">
        <f>IF('Daily Data'!Y10="YES",0,IF(ISBLANK('Daily Data'!R10),"",'Daily Data'!R10))</f>
        <v/>
      </c>
      <c r="M9" s="146" t="str">
        <f>IF(ISBLANK('Daily Data'!W10),"",K9-L9)</f>
        <v/>
      </c>
    </row>
    <row r="10" spans="2:14" x14ac:dyDescent="0.15">
      <c r="B10" s="143" t="str">
        <f>IF(ISBLANK('Daily Data'!B11),"",'Daily Data'!B11)</f>
        <v/>
      </c>
      <c r="C10" s="144" t="str">
        <f>IF(ISBLANK('Daily Data'!V11),"",'Daily Data'!V11)</f>
        <v/>
      </c>
      <c r="D10" s="145" t="str">
        <f>IF('Daily Data'!Y11="yes",0,IF(ISBLANK('Daily Data'!Q11),"",'Daily Data'!Q11))</f>
        <v/>
      </c>
      <c r="E10" s="146" t="str">
        <f>IF(ISBLANK('Daily Data'!V11),"",C10-D10)</f>
        <v/>
      </c>
      <c r="F10" s="144" t="str">
        <f>IF(ISBLANK('Daily Data'!X11),"",'Daily Data'!X11)</f>
        <v/>
      </c>
      <c r="G10" s="147" t="str">
        <f>IF(ISBLANK('Daily Data'!V11),"",Thursday!F10-E10)</f>
        <v/>
      </c>
      <c r="I10" s="148"/>
      <c r="K10" s="144" t="str">
        <f>IF(ISBLANK('Daily Data'!W11),"",'Daily Data'!W11)</f>
        <v/>
      </c>
      <c r="L10" s="145" t="str">
        <f>IF('Daily Data'!Y11="YES",0,IF(ISBLANK('Daily Data'!R11),"",'Daily Data'!R11))</f>
        <v/>
      </c>
      <c r="M10" s="146" t="str">
        <f>IF(ISBLANK('Daily Data'!W11),"",K10-L10)</f>
        <v/>
      </c>
    </row>
    <row r="11" spans="2:14" x14ac:dyDescent="0.15">
      <c r="B11" s="143" t="str">
        <f>IF(ISBLANK('Daily Data'!B12),"",'Daily Data'!B12)</f>
        <v/>
      </c>
      <c r="C11" s="144" t="str">
        <f>IF(ISBLANK('Daily Data'!V12),"",'Daily Data'!V12)</f>
        <v/>
      </c>
      <c r="D11" s="145" t="str">
        <f>IF('Daily Data'!Y12="yes",0,IF(ISBLANK('Daily Data'!Q12),"",'Daily Data'!Q12))</f>
        <v/>
      </c>
      <c r="E11" s="146" t="str">
        <f>IF(ISBLANK('Daily Data'!V12),"",C11-D11)</f>
        <v/>
      </c>
      <c r="F11" s="144" t="str">
        <f>IF(ISBLANK('Daily Data'!X12),"",'Daily Data'!X12)</f>
        <v/>
      </c>
      <c r="G11" s="147" t="str">
        <f>IF(ISBLANK('Daily Data'!V12),"",Thursday!F11-E11)</f>
        <v/>
      </c>
      <c r="I11" s="148"/>
      <c r="K11" s="144" t="str">
        <f>IF(ISBLANK('Daily Data'!W12),"",'Daily Data'!W12)</f>
        <v/>
      </c>
      <c r="L11" s="145" t="str">
        <f>IF('Daily Data'!Y12="YES",0,IF(ISBLANK('Daily Data'!R12),"",'Daily Data'!R12))</f>
        <v/>
      </c>
      <c r="M11" s="146" t="str">
        <f>IF(ISBLANK('Daily Data'!W12),"",K11-L11)</f>
        <v/>
      </c>
    </row>
    <row r="12" spans="2:14" x14ac:dyDescent="0.15">
      <c r="B12" s="143" t="str">
        <f>IF(ISBLANK('Daily Data'!B13),"",'Daily Data'!B13)</f>
        <v/>
      </c>
      <c r="C12" s="144" t="str">
        <f>IF(ISBLANK('Daily Data'!V13),"",'Daily Data'!V13)</f>
        <v/>
      </c>
      <c r="D12" s="145" t="str">
        <f>IF('Daily Data'!Y13="yes",0,IF(ISBLANK('Daily Data'!Q13),"",'Daily Data'!Q13))</f>
        <v/>
      </c>
      <c r="E12" s="146" t="str">
        <f>IF(ISBLANK('Daily Data'!V13),"",C12-D12)</f>
        <v/>
      </c>
      <c r="F12" s="144" t="str">
        <f>IF(ISBLANK('Daily Data'!X13),"",'Daily Data'!X13)</f>
        <v/>
      </c>
      <c r="G12" s="147" t="str">
        <f>IF(ISBLANK('Daily Data'!V13),"",Thursday!F12-E12)</f>
        <v/>
      </c>
      <c r="I12" s="148"/>
      <c r="K12" s="144" t="str">
        <f>IF(ISBLANK('Daily Data'!W13),"",'Daily Data'!W13)</f>
        <v/>
      </c>
      <c r="L12" s="145" t="str">
        <f>IF('Daily Data'!Y13="YES",0,IF(ISBLANK('Daily Data'!R13),"",'Daily Data'!R13))</f>
        <v/>
      </c>
      <c r="M12" s="146" t="str">
        <f>IF(ISBLANK('Daily Data'!W13),"",K12-L12)</f>
        <v/>
      </c>
    </row>
    <row r="13" spans="2:14" x14ac:dyDescent="0.15">
      <c r="B13" s="143" t="str">
        <f>IF(ISBLANK('Daily Data'!B14),"",'Daily Data'!B14)</f>
        <v/>
      </c>
      <c r="C13" s="144" t="str">
        <f>IF(ISBLANK('Daily Data'!V14),"",'Daily Data'!V14)</f>
        <v/>
      </c>
      <c r="D13" s="145" t="str">
        <f>IF('Daily Data'!Y14="yes",0,IF(ISBLANK('Daily Data'!Q14),"",'Daily Data'!Q14))</f>
        <v/>
      </c>
      <c r="E13" s="146" t="str">
        <f>IF(ISBLANK('Daily Data'!V14),"",C13-D13)</f>
        <v/>
      </c>
      <c r="F13" s="144" t="str">
        <f>IF(ISBLANK('Daily Data'!X14),"",'Daily Data'!X14)</f>
        <v/>
      </c>
      <c r="G13" s="147" t="str">
        <f>IF(ISBLANK('Daily Data'!V14),"",Thursday!F13-E13)</f>
        <v/>
      </c>
      <c r="I13" s="148"/>
      <c r="K13" s="144" t="str">
        <f>IF(ISBLANK('Daily Data'!W14),"",'Daily Data'!W14)</f>
        <v/>
      </c>
      <c r="L13" s="145" t="str">
        <f>IF('Daily Data'!Y14="YES",0,IF(ISBLANK('Daily Data'!R14),"",'Daily Data'!R14))</f>
        <v/>
      </c>
      <c r="M13" s="146" t="str">
        <f>IF(ISBLANK('Daily Data'!W14),"",K13-L13)</f>
        <v/>
      </c>
    </row>
    <row r="14" spans="2:14" x14ac:dyDescent="0.15">
      <c r="B14" s="143" t="str">
        <f>IF(ISBLANK('Daily Data'!B15),"",'Daily Data'!B15)</f>
        <v/>
      </c>
      <c r="C14" s="144" t="str">
        <f>IF(ISBLANK('Daily Data'!V15),"",'Daily Data'!V15)</f>
        <v/>
      </c>
      <c r="D14" s="145" t="str">
        <f>IF('Daily Data'!Y15="yes",0,IF(ISBLANK('Daily Data'!Q15),"",'Daily Data'!Q15))</f>
        <v/>
      </c>
      <c r="E14" s="146" t="str">
        <f>IF(ISBLANK('Daily Data'!V15),"",C14-D14)</f>
        <v/>
      </c>
      <c r="F14" s="144" t="str">
        <f>IF(ISBLANK('Daily Data'!X15),"",'Daily Data'!X15)</f>
        <v/>
      </c>
      <c r="G14" s="147" t="str">
        <f>IF(ISBLANK('Daily Data'!V15),"",Thursday!F14-E14)</f>
        <v/>
      </c>
      <c r="I14" s="148"/>
      <c r="K14" s="144" t="str">
        <f>IF(ISBLANK('Daily Data'!W15),"",'Daily Data'!W15)</f>
        <v/>
      </c>
      <c r="L14" s="145" t="str">
        <f>IF('Daily Data'!Y15="YES",0,IF(ISBLANK('Daily Data'!R15),"",'Daily Data'!R15))</f>
        <v/>
      </c>
      <c r="M14" s="146" t="str">
        <f>IF(ISBLANK('Daily Data'!W15),"",K14-L14)</f>
        <v/>
      </c>
    </row>
    <row r="15" spans="2:14" x14ac:dyDescent="0.15">
      <c r="B15" s="143" t="str">
        <f>IF(ISBLANK('Daily Data'!B16),"",'Daily Data'!B16)</f>
        <v/>
      </c>
      <c r="C15" s="144" t="str">
        <f>IF(ISBLANK('Daily Data'!V16),"",'Daily Data'!V16)</f>
        <v/>
      </c>
      <c r="D15" s="145" t="str">
        <f>IF('Daily Data'!Y16="yes",0,IF(ISBLANK('Daily Data'!Q16),"",'Daily Data'!Q16))</f>
        <v/>
      </c>
      <c r="E15" s="146" t="str">
        <f>IF(ISBLANK('Daily Data'!V16),"",C15-D15)</f>
        <v/>
      </c>
      <c r="F15" s="144" t="str">
        <f>IF(ISBLANK('Daily Data'!X16),"",'Daily Data'!X16)</f>
        <v/>
      </c>
      <c r="G15" s="147" t="str">
        <f>IF(ISBLANK('Daily Data'!V16),"",Thursday!F15-E15)</f>
        <v/>
      </c>
      <c r="I15" s="148"/>
      <c r="K15" s="144" t="str">
        <f>IF(ISBLANK('Daily Data'!W16),"",'Daily Data'!W16)</f>
        <v/>
      </c>
      <c r="L15" s="145" t="str">
        <f>IF('Daily Data'!Y16="YES",0,IF(ISBLANK('Daily Data'!R16),"",'Daily Data'!R16))</f>
        <v/>
      </c>
      <c r="M15" s="146" t="str">
        <f>IF(ISBLANK('Daily Data'!W16),"",K15-L15)</f>
        <v/>
      </c>
    </row>
    <row r="16" spans="2:14" x14ac:dyDescent="0.15">
      <c r="B16" s="143" t="str">
        <f>IF(ISBLANK('Daily Data'!B17),"",'Daily Data'!B17)</f>
        <v/>
      </c>
      <c r="C16" s="144" t="str">
        <f>IF(ISBLANK('Daily Data'!V17),"",'Daily Data'!V17)</f>
        <v/>
      </c>
      <c r="D16" s="145" t="str">
        <f>IF('Daily Data'!Y17="yes",0,IF(ISBLANK('Daily Data'!Q17),"",'Daily Data'!Q17))</f>
        <v/>
      </c>
      <c r="E16" s="146" t="str">
        <f>IF(ISBLANK('Daily Data'!V17),"",C16-D16)</f>
        <v/>
      </c>
      <c r="F16" s="144" t="str">
        <f>IF(ISBLANK('Daily Data'!X17),"",'Daily Data'!X17)</f>
        <v/>
      </c>
      <c r="G16" s="147" t="str">
        <f>IF(ISBLANK('Daily Data'!V17),"",Thursday!F16-E16)</f>
        <v/>
      </c>
      <c r="I16" s="148"/>
      <c r="K16" s="144" t="str">
        <f>IF(ISBLANK('Daily Data'!W17),"",'Daily Data'!W17)</f>
        <v/>
      </c>
      <c r="L16" s="145" t="str">
        <f>IF('Daily Data'!Y17="YES",0,IF(ISBLANK('Daily Data'!R17),"",'Daily Data'!R17))</f>
        <v/>
      </c>
      <c r="M16" s="146" t="str">
        <f>IF(ISBLANK('Daily Data'!W17),"",K16-L16)</f>
        <v/>
      </c>
    </row>
    <row r="17" spans="2:13" x14ac:dyDescent="0.15">
      <c r="B17" s="143" t="str">
        <f>IF(ISBLANK('Daily Data'!B18),"",'Daily Data'!B18)</f>
        <v/>
      </c>
      <c r="C17" s="144" t="str">
        <f>IF(ISBLANK('Daily Data'!V18),"",'Daily Data'!V18)</f>
        <v/>
      </c>
      <c r="D17" s="145" t="str">
        <f>IF('Daily Data'!Y18="yes",0,IF(ISBLANK('Daily Data'!Q18),"",'Daily Data'!Q18))</f>
        <v/>
      </c>
      <c r="E17" s="146" t="str">
        <f>IF(ISBLANK('Daily Data'!V18),"",C17-D17)</f>
        <v/>
      </c>
      <c r="F17" s="144" t="str">
        <f>IF(ISBLANK('Daily Data'!X18),"",'Daily Data'!X18)</f>
        <v/>
      </c>
      <c r="G17" s="147" t="str">
        <f>IF(ISBLANK('Daily Data'!V18),"",Thursday!F17-E17)</f>
        <v/>
      </c>
      <c r="I17" s="148"/>
      <c r="K17" s="144" t="str">
        <f>IF(ISBLANK('Daily Data'!W18),"",'Daily Data'!W18)</f>
        <v/>
      </c>
      <c r="L17" s="145" t="str">
        <f>IF('Daily Data'!Y18="YES",0,IF(ISBLANK('Daily Data'!R18),"",'Daily Data'!R18))</f>
        <v/>
      </c>
      <c r="M17" s="146" t="str">
        <f>IF(ISBLANK('Daily Data'!W18),"",K17-L17)</f>
        <v/>
      </c>
    </row>
    <row r="18" spans="2:13" x14ac:dyDescent="0.15">
      <c r="B18" s="143" t="str">
        <f>IF(ISBLANK('Daily Data'!B19),"",'Daily Data'!B19)</f>
        <v/>
      </c>
      <c r="C18" s="144" t="str">
        <f>IF(ISBLANK('Daily Data'!V19),"",'Daily Data'!V19)</f>
        <v/>
      </c>
      <c r="D18" s="145" t="str">
        <f>IF('Daily Data'!Y19="yes",0,IF(ISBLANK('Daily Data'!Q19),"",'Daily Data'!Q19))</f>
        <v/>
      </c>
      <c r="E18" s="146" t="str">
        <f>IF(ISBLANK('Daily Data'!V19),"",C18-D18)</f>
        <v/>
      </c>
      <c r="F18" s="144" t="str">
        <f>IF(ISBLANK('Daily Data'!X19),"",'Daily Data'!X19)</f>
        <v/>
      </c>
      <c r="G18" s="147" t="str">
        <f>IF(ISBLANK('Daily Data'!V19),"",Thursday!F18-E18)</f>
        <v/>
      </c>
      <c r="I18" s="148"/>
      <c r="K18" s="144" t="str">
        <f>IF(ISBLANK('Daily Data'!W19),"",'Daily Data'!W19)</f>
        <v/>
      </c>
      <c r="L18" s="145" t="str">
        <f>IF('Daily Data'!Y19="YES",0,IF(ISBLANK('Daily Data'!R19),"",'Daily Data'!R19))</f>
        <v/>
      </c>
      <c r="M18" s="146" t="str">
        <f>IF(ISBLANK('Daily Data'!W19),"",K18-L18)</f>
        <v/>
      </c>
    </row>
    <row r="19" spans="2:13" x14ac:dyDescent="0.15">
      <c r="B19" s="143" t="str">
        <f>IF(ISBLANK('Daily Data'!B20),"",'Daily Data'!B20)</f>
        <v/>
      </c>
      <c r="C19" s="144" t="str">
        <f>IF(ISBLANK('Daily Data'!V20),"",'Daily Data'!V20)</f>
        <v/>
      </c>
      <c r="D19" s="145" t="str">
        <f>IF('Daily Data'!Y20="yes",0,IF(ISBLANK('Daily Data'!Q20),"",'Daily Data'!Q20))</f>
        <v/>
      </c>
      <c r="E19" s="146" t="str">
        <f>IF(ISBLANK('Daily Data'!V20),"",C19-D19)</f>
        <v/>
      </c>
      <c r="F19" s="144" t="str">
        <f>IF(ISBLANK('Daily Data'!X20),"",'Daily Data'!X20)</f>
        <v/>
      </c>
      <c r="G19" s="147" t="str">
        <f>IF(ISBLANK('Daily Data'!V20),"",Thursday!F19-E19)</f>
        <v/>
      </c>
      <c r="I19" s="148"/>
      <c r="K19" s="144" t="str">
        <f>IF(ISBLANK('Daily Data'!W20),"",'Daily Data'!W20)</f>
        <v/>
      </c>
      <c r="L19" s="145" t="str">
        <f>IF('Daily Data'!Y20="YES",0,IF(ISBLANK('Daily Data'!R20),"",'Daily Data'!R20))</f>
        <v/>
      </c>
      <c r="M19" s="146" t="str">
        <f>IF(ISBLANK('Daily Data'!W20),"",K19-L19)</f>
        <v/>
      </c>
    </row>
    <row r="20" spans="2:13" x14ac:dyDescent="0.15">
      <c r="B20" s="143" t="str">
        <f>IF(ISBLANK('Daily Data'!B21),"",'Daily Data'!B21)</f>
        <v/>
      </c>
      <c r="C20" s="144" t="str">
        <f>IF(ISBLANK('Daily Data'!V21),"",'Daily Data'!V21)</f>
        <v/>
      </c>
      <c r="D20" s="145" t="str">
        <f>IF('Daily Data'!Y21="yes",0,IF(ISBLANK('Daily Data'!Q21),"",'Daily Data'!Q21))</f>
        <v/>
      </c>
      <c r="E20" s="146" t="str">
        <f>IF(ISBLANK('Daily Data'!V21),"",C20-D20)</f>
        <v/>
      </c>
      <c r="F20" s="144" t="str">
        <f>IF(ISBLANK('Daily Data'!X21),"",'Daily Data'!X21)</f>
        <v/>
      </c>
      <c r="G20" s="147" t="str">
        <f>IF(ISBLANK('Daily Data'!V21),"",Thursday!F20-E20)</f>
        <v/>
      </c>
      <c r="I20" s="148"/>
      <c r="K20" s="144" t="str">
        <f>IF(ISBLANK('Daily Data'!W21),"",'Daily Data'!W21)</f>
        <v/>
      </c>
      <c r="L20" s="145" t="str">
        <f>IF('Daily Data'!Y21="YES",0,IF(ISBLANK('Daily Data'!R21),"",'Daily Data'!R21))</f>
        <v/>
      </c>
      <c r="M20" s="146" t="str">
        <f>IF(ISBLANK('Daily Data'!W21),"",K20-L20)</f>
        <v/>
      </c>
    </row>
    <row r="21" spans="2:13" x14ac:dyDescent="0.15">
      <c r="B21" s="143" t="str">
        <f>IF(ISBLANK('Daily Data'!B22),"",'Daily Data'!B22)</f>
        <v/>
      </c>
      <c r="C21" s="144" t="str">
        <f>IF(ISBLANK('Daily Data'!V22),"",'Daily Data'!V22)</f>
        <v/>
      </c>
      <c r="D21" s="145" t="str">
        <f>IF('Daily Data'!Y22="yes",0,IF(ISBLANK('Daily Data'!Q22),"",'Daily Data'!Q22))</f>
        <v/>
      </c>
      <c r="E21" s="146" t="str">
        <f>IF(ISBLANK('Daily Data'!V22),"",C21-D21)</f>
        <v/>
      </c>
      <c r="F21" s="144" t="str">
        <f>IF(ISBLANK('Daily Data'!X22),"",'Daily Data'!X22)</f>
        <v/>
      </c>
      <c r="G21" s="147" t="str">
        <f>IF(ISBLANK('Daily Data'!V22),"",Thursday!F21-E21)</f>
        <v/>
      </c>
      <c r="I21" s="148"/>
      <c r="K21" s="144" t="str">
        <f>IF(ISBLANK('Daily Data'!W22),"",'Daily Data'!W22)</f>
        <v/>
      </c>
      <c r="L21" s="145" t="str">
        <f>IF('Daily Data'!Y22="YES",0,IF(ISBLANK('Daily Data'!R22),"",'Daily Data'!R22))</f>
        <v/>
      </c>
      <c r="M21" s="146" t="str">
        <f>IF(ISBLANK('Daily Data'!W22),"",K21-L21)</f>
        <v/>
      </c>
    </row>
    <row r="22" spans="2:13" x14ac:dyDescent="0.15">
      <c r="B22" s="143" t="str">
        <f>IF(ISBLANK('Daily Data'!B23),"",'Daily Data'!B23)</f>
        <v/>
      </c>
      <c r="C22" s="144" t="str">
        <f>IF(ISBLANK('Daily Data'!V23),"",'Daily Data'!V23)</f>
        <v/>
      </c>
      <c r="D22" s="145" t="str">
        <f>IF('Daily Data'!Y23="yes",0,IF(ISBLANK('Daily Data'!Q23),"",'Daily Data'!Q23))</f>
        <v/>
      </c>
      <c r="E22" s="146" t="str">
        <f>IF(ISBLANK('Daily Data'!V23),"",C22-D22)</f>
        <v/>
      </c>
      <c r="F22" s="144" t="str">
        <f>IF(ISBLANK('Daily Data'!X23),"",'Daily Data'!X23)</f>
        <v/>
      </c>
      <c r="G22" s="147" t="str">
        <f>IF(ISBLANK('Daily Data'!V23),"",Thursday!F22-E22)</f>
        <v/>
      </c>
      <c r="I22" s="148"/>
      <c r="K22" s="144" t="str">
        <f>IF(ISBLANK('Daily Data'!W23),"",'Daily Data'!W23)</f>
        <v/>
      </c>
      <c r="L22" s="145" t="str">
        <f>IF('Daily Data'!Y23="YES",0,IF(ISBLANK('Daily Data'!R23),"",'Daily Data'!R23))</f>
        <v/>
      </c>
      <c r="M22" s="146" t="str">
        <f>IF(ISBLANK('Daily Data'!W23),"",K22-L22)</f>
        <v/>
      </c>
    </row>
    <row r="23" spans="2:13" x14ac:dyDescent="0.15">
      <c r="B23" s="143" t="str">
        <f>IF(ISBLANK('Daily Data'!B24),"",'Daily Data'!B24)</f>
        <v/>
      </c>
      <c r="C23" s="144" t="str">
        <f>IF(ISBLANK('Daily Data'!V24),"",'Daily Data'!V24)</f>
        <v/>
      </c>
      <c r="D23" s="145" t="str">
        <f>IF('Daily Data'!Y24="yes",0,IF(ISBLANK('Daily Data'!Q24),"",'Daily Data'!Q24))</f>
        <v/>
      </c>
      <c r="E23" s="146" t="str">
        <f>IF(ISBLANK('Daily Data'!V24),"",C23-D23)</f>
        <v/>
      </c>
      <c r="F23" s="144" t="str">
        <f>IF(ISBLANK('Daily Data'!X24),"",'Daily Data'!X24)</f>
        <v/>
      </c>
      <c r="G23" s="147" t="str">
        <f>IF(ISBLANK('Daily Data'!V24),"",Thursday!F23-E23)</f>
        <v/>
      </c>
      <c r="I23" s="148"/>
      <c r="K23" s="144" t="str">
        <f>IF(ISBLANK('Daily Data'!W24),"",'Daily Data'!W24)</f>
        <v/>
      </c>
      <c r="L23" s="145" t="str">
        <f>IF('Daily Data'!Y24="YES",0,IF(ISBLANK('Daily Data'!R24),"",'Daily Data'!R24))</f>
        <v/>
      </c>
      <c r="M23" s="146" t="str">
        <f>IF(ISBLANK('Daily Data'!W24),"",K23-L23)</f>
        <v/>
      </c>
    </row>
    <row r="24" spans="2:13" x14ac:dyDescent="0.15">
      <c r="B24" s="143" t="str">
        <f>IF(ISBLANK('Daily Data'!B25),"",'Daily Data'!B25)</f>
        <v/>
      </c>
      <c r="C24" s="144" t="str">
        <f>IF(ISBLANK('Daily Data'!V25),"",'Daily Data'!V25)</f>
        <v/>
      </c>
      <c r="D24" s="145" t="str">
        <f>IF('Daily Data'!Y25="yes",0,IF(ISBLANK('Daily Data'!Q25),"",'Daily Data'!Q25))</f>
        <v/>
      </c>
      <c r="E24" s="146" t="str">
        <f>IF(ISBLANK('Daily Data'!V25),"",C24-D24)</f>
        <v/>
      </c>
      <c r="F24" s="144" t="str">
        <f>IF(ISBLANK('Daily Data'!X25),"",'Daily Data'!X25)</f>
        <v/>
      </c>
      <c r="G24" s="147" t="str">
        <f>IF(ISBLANK('Daily Data'!V25),"",Thursday!F24-E24)</f>
        <v/>
      </c>
      <c r="I24" s="148"/>
      <c r="K24" s="144" t="str">
        <f>IF(ISBLANK('Daily Data'!W25),"",'Daily Data'!W25)</f>
        <v/>
      </c>
      <c r="L24" s="145" t="str">
        <f>IF('Daily Data'!Y25="YES",0,IF(ISBLANK('Daily Data'!R25),"",'Daily Data'!R25))</f>
        <v/>
      </c>
      <c r="M24" s="146" t="str">
        <f>IF(ISBLANK('Daily Data'!W25),"",K24-L24)</f>
        <v/>
      </c>
    </row>
    <row r="25" spans="2:13" x14ac:dyDescent="0.15">
      <c r="B25" s="143" t="str">
        <f>IF(ISBLANK('Daily Data'!B26),"",'Daily Data'!B26)</f>
        <v/>
      </c>
      <c r="C25" s="144" t="str">
        <f>IF(ISBLANK('Daily Data'!V26),"",'Daily Data'!V26)</f>
        <v/>
      </c>
      <c r="D25" s="145" t="str">
        <f>IF('Daily Data'!Y26="yes",0,IF(ISBLANK('Daily Data'!Q26),"",'Daily Data'!Q26))</f>
        <v/>
      </c>
      <c r="E25" s="146" t="str">
        <f>IF(ISBLANK('Daily Data'!V26),"",C25-D25)</f>
        <v/>
      </c>
      <c r="F25" s="144" t="str">
        <f>IF(ISBLANK('Daily Data'!X26),"",'Daily Data'!X26)</f>
        <v/>
      </c>
      <c r="G25" s="147" t="str">
        <f>IF(ISBLANK('Daily Data'!V26),"",Thursday!F25-E25)</f>
        <v/>
      </c>
      <c r="I25" s="148"/>
      <c r="K25" s="144" t="str">
        <f>IF(ISBLANK('Daily Data'!W26),"",'Daily Data'!W26)</f>
        <v/>
      </c>
      <c r="L25" s="145" t="str">
        <f>IF('Daily Data'!Y26="YES",0,IF(ISBLANK('Daily Data'!R26),"",'Daily Data'!R26))</f>
        <v/>
      </c>
      <c r="M25" s="146" t="str">
        <f>IF(ISBLANK('Daily Data'!W26),"",K25-L25)</f>
        <v/>
      </c>
    </row>
    <row r="26" spans="2:13" x14ac:dyDescent="0.15">
      <c r="B26" s="143" t="str">
        <f>IF(ISBLANK('Daily Data'!B27),"",'Daily Data'!B27)</f>
        <v/>
      </c>
      <c r="C26" s="144" t="str">
        <f>IF(ISBLANK('Daily Data'!V27),"",'Daily Data'!V27)</f>
        <v/>
      </c>
      <c r="D26" s="145" t="str">
        <f>IF('Daily Data'!Y27="yes",0,IF(ISBLANK('Daily Data'!Q27),"",'Daily Data'!Q27))</f>
        <v/>
      </c>
      <c r="E26" s="146" t="str">
        <f>IF(ISBLANK('Daily Data'!V27),"",C26-D26)</f>
        <v/>
      </c>
      <c r="F26" s="144" t="str">
        <f>IF(ISBLANK('Daily Data'!X27),"",'Daily Data'!X27)</f>
        <v/>
      </c>
      <c r="G26" s="147" t="str">
        <f>IF(ISBLANK('Daily Data'!V27),"",Thursday!F26-E26)</f>
        <v/>
      </c>
      <c r="I26" s="148"/>
      <c r="K26" s="144" t="str">
        <f>IF(ISBLANK('Daily Data'!W27),"",'Daily Data'!W27)</f>
        <v/>
      </c>
      <c r="L26" s="145" t="str">
        <f>IF('Daily Data'!Y27="YES",0,IF(ISBLANK('Daily Data'!R27),"",'Daily Data'!R27))</f>
        <v/>
      </c>
      <c r="M26" s="146" t="str">
        <f>IF(ISBLANK('Daily Data'!W27),"",K26-L26)</f>
        <v/>
      </c>
    </row>
    <row r="27" spans="2:13" x14ac:dyDescent="0.15">
      <c r="B27" s="143" t="str">
        <f>IF(ISBLANK('Daily Data'!B28),"",'Daily Data'!B28)</f>
        <v/>
      </c>
      <c r="C27" s="144" t="str">
        <f>IF(ISBLANK('Daily Data'!V28),"",'Daily Data'!V28)</f>
        <v/>
      </c>
      <c r="D27" s="145" t="str">
        <f>IF('Daily Data'!Y28="yes",0,IF(ISBLANK('Daily Data'!Q28),"",'Daily Data'!Q28))</f>
        <v/>
      </c>
      <c r="E27" s="146" t="str">
        <f>IF(ISBLANK('Daily Data'!V28),"",C27-D27)</f>
        <v/>
      </c>
      <c r="F27" s="144" t="str">
        <f>IF(ISBLANK('Daily Data'!X28),"",'Daily Data'!X28)</f>
        <v/>
      </c>
      <c r="G27" s="147" t="str">
        <f>IF(ISBLANK('Daily Data'!V28),"",Thursday!F27-E27)</f>
        <v/>
      </c>
      <c r="I27" s="148"/>
      <c r="K27" s="144" t="str">
        <f>IF(ISBLANK('Daily Data'!W28),"",'Daily Data'!W28)</f>
        <v/>
      </c>
      <c r="L27" s="145" t="str">
        <f>IF('Daily Data'!Y28="YES",0,IF(ISBLANK('Daily Data'!R28),"",'Daily Data'!R28))</f>
        <v/>
      </c>
      <c r="M27" s="146" t="str">
        <f>IF(ISBLANK('Daily Data'!W28),"",K27-L27)</f>
        <v/>
      </c>
    </row>
    <row r="28" spans="2:13" x14ac:dyDescent="0.15">
      <c r="B28" s="143" t="str">
        <f>IF(ISBLANK('Daily Data'!B29),"",'Daily Data'!B29)</f>
        <v/>
      </c>
      <c r="C28" s="144" t="str">
        <f>IF(ISBLANK('Daily Data'!V29),"",'Daily Data'!V29)</f>
        <v/>
      </c>
      <c r="D28" s="145" t="str">
        <f>IF('Daily Data'!Y29="yes",0,IF(ISBLANK('Daily Data'!Q29),"",'Daily Data'!Q29))</f>
        <v/>
      </c>
      <c r="E28" s="146" t="str">
        <f>IF(ISBLANK('Daily Data'!V29),"",C28-D28)</f>
        <v/>
      </c>
      <c r="F28" s="144" t="str">
        <f>IF(ISBLANK('Daily Data'!X29),"",'Daily Data'!X29)</f>
        <v/>
      </c>
      <c r="G28" s="147" t="str">
        <f>IF(ISBLANK('Daily Data'!V29),"",Thursday!F28-E28)</f>
        <v/>
      </c>
      <c r="I28" s="148"/>
      <c r="K28" s="144" t="str">
        <f>IF(ISBLANK('Daily Data'!W29),"",'Daily Data'!W29)</f>
        <v/>
      </c>
      <c r="L28" s="145" t="str">
        <f>IF('Daily Data'!Y29="YES",0,IF(ISBLANK('Daily Data'!R29),"",'Daily Data'!R29))</f>
        <v/>
      </c>
      <c r="M28" s="146" t="str">
        <f>IF(ISBLANK('Daily Data'!W29),"",K28-L28)</f>
        <v/>
      </c>
    </row>
    <row r="29" spans="2:13" x14ac:dyDescent="0.15">
      <c r="B29" s="143" t="str">
        <f>IF(ISBLANK('Daily Data'!B30),"",'Daily Data'!B30)</f>
        <v/>
      </c>
      <c r="C29" s="144" t="str">
        <f>IF(ISBLANK('Daily Data'!V30),"",'Daily Data'!V30)</f>
        <v/>
      </c>
      <c r="D29" s="145" t="str">
        <f>IF('Daily Data'!Y30="yes",0,IF(ISBLANK('Daily Data'!Q30),"",'Daily Data'!Q30))</f>
        <v/>
      </c>
      <c r="E29" s="146" t="str">
        <f>IF(ISBLANK('Daily Data'!V30),"",C29-D29)</f>
        <v/>
      </c>
      <c r="F29" s="144" t="str">
        <f>IF(ISBLANK('Daily Data'!X30),"",'Daily Data'!X30)</f>
        <v/>
      </c>
      <c r="G29" s="147" t="str">
        <f>IF(ISBLANK('Daily Data'!V30),"",Thursday!F29-E29)</f>
        <v/>
      </c>
      <c r="I29" s="148"/>
      <c r="K29" s="144" t="str">
        <f>IF(ISBLANK('Daily Data'!W30),"",'Daily Data'!W30)</f>
        <v/>
      </c>
      <c r="L29" s="145" t="str">
        <f>IF('Daily Data'!Y30="YES",0,IF(ISBLANK('Daily Data'!R30),"",'Daily Data'!R30))</f>
        <v/>
      </c>
      <c r="M29" s="146" t="str">
        <f>IF(ISBLANK('Daily Data'!W30),"",K29-L29)</f>
        <v/>
      </c>
    </row>
    <row r="30" spans="2:13" x14ac:dyDescent="0.15">
      <c r="B30" s="143" t="str">
        <f>IF(ISBLANK('Daily Data'!B31),"",'Daily Data'!B31)</f>
        <v/>
      </c>
      <c r="C30" s="144" t="str">
        <f>IF(ISBLANK('Daily Data'!V31),"",'Daily Data'!V31)</f>
        <v/>
      </c>
      <c r="D30" s="145" t="str">
        <f>IF('Daily Data'!Y31="yes",0,IF(ISBLANK('Daily Data'!Q31),"",'Daily Data'!Q31))</f>
        <v/>
      </c>
      <c r="E30" s="146" t="str">
        <f>IF(ISBLANK('Daily Data'!V31),"",C30-D30)</f>
        <v/>
      </c>
      <c r="F30" s="144" t="str">
        <f>IF(ISBLANK('Daily Data'!X31),"",'Daily Data'!X31)</f>
        <v/>
      </c>
      <c r="G30" s="147" t="str">
        <f>IF(ISBLANK('Daily Data'!V31),"",Thursday!F30-E30)</f>
        <v/>
      </c>
      <c r="I30" s="148"/>
      <c r="K30" s="144" t="str">
        <f>IF(ISBLANK('Daily Data'!W31),"",'Daily Data'!W31)</f>
        <v/>
      </c>
      <c r="L30" s="145" t="str">
        <f>IF('Daily Data'!Y31="YES",0,IF(ISBLANK('Daily Data'!R31),"",'Daily Data'!R31))</f>
        <v/>
      </c>
      <c r="M30" s="146" t="str">
        <f>IF(ISBLANK('Daily Data'!W31),"",K30-L30)</f>
        <v/>
      </c>
    </row>
    <row r="31" spans="2:13" x14ac:dyDescent="0.15">
      <c r="B31" s="143" t="str">
        <f>IF(ISBLANK('Daily Data'!B32),"",'Daily Data'!B32)</f>
        <v/>
      </c>
      <c r="C31" s="144" t="str">
        <f>IF(ISBLANK('Daily Data'!V32),"",'Daily Data'!V32)</f>
        <v/>
      </c>
      <c r="D31" s="145" t="str">
        <f>IF('Daily Data'!Y32="yes",0,IF(ISBLANK('Daily Data'!Q32),"",'Daily Data'!Q32))</f>
        <v/>
      </c>
      <c r="E31" s="146" t="str">
        <f>IF(ISBLANK('Daily Data'!V32),"",C31-D31)</f>
        <v/>
      </c>
      <c r="F31" s="144" t="str">
        <f>IF(ISBLANK('Daily Data'!X32),"",'Daily Data'!X32)</f>
        <v/>
      </c>
      <c r="G31" s="147" t="str">
        <f>IF(ISBLANK('Daily Data'!V32),"",Thursday!F31-E31)</f>
        <v/>
      </c>
      <c r="I31" s="148"/>
      <c r="K31" s="144" t="str">
        <f>IF(ISBLANK('Daily Data'!W32),"",'Daily Data'!W32)</f>
        <v/>
      </c>
      <c r="L31" s="145" t="str">
        <f>IF('Daily Data'!Y32="YES",0,IF(ISBLANK('Daily Data'!R32),"",'Daily Data'!R32))</f>
        <v/>
      </c>
      <c r="M31" s="146" t="str">
        <f>IF(ISBLANK('Daily Data'!W32),"",K31-L31)</f>
        <v/>
      </c>
    </row>
    <row r="32" spans="2:13" ht="21" thickBot="1" x14ac:dyDescent="0.2">
      <c r="B32" s="143" t="str">
        <f>IF(ISBLANK('Daily Data'!B33),"",'Daily Data'!B33)</f>
        <v/>
      </c>
      <c r="C32" s="149" t="str">
        <f>IF(ISBLANK('Daily Data'!V33),"",'Daily Data'!V33)</f>
        <v/>
      </c>
      <c r="D32" s="150" t="str">
        <f>IF('Daily Data'!Y33="yes",0,IF(ISBLANK('Daily Data'!Q33),"",'Daily Data'!Q33))</f>
        <v/>
      </c>
      <c r="E32" s="151" t="str">
        <f>IF(ISBLANK('Daily Data'!V33),"",C32-D32)</f>
        <v/>
      </c>
      <c r="F32" s="144" t="str">
        <f>IF(ISBLANK('Daily Data'!X33),"",'Daily Data'!X33)</f>
        <v/>
      </c>
      <c r="G32" s="147" t="str">
        <f>IF(ISBLANK('Daily Data'!V33),"",Thursday!F32-E32)</f>
        <v/>
      </c>
      <c r="I32" s="152"/>
      <c r="K32" s="149" t="str">
        <f>IF(ISBLANK('Daily Data'!W33),"",'Daily Data'!W33)</f>
        <v/>
      </c>
      <c r="L32" s="150" t="str">
        <f>IF('Daily Data'!Y33="YES",0,IF(ISBLANK('Daily Data'!R33),"",'Daily Data'!R33))</f>
        <v/>
      </c>
      <c r="M32" s="151" t="str">
        <f>IF(ISBLANK('Daily Data'!W33),"",K32-L32)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Data'!X35),"",'Daily Data'!X34)</f>
        <v/>
      </c>
      <c r="J35" s="135"/>
      <c r="M35" s="159"/>
      <c r="N35" s="135"/>
    </row>
    <row r="36" spans="2:14" ht="21" thickBot="1" x14ac:dyDescent="0.35">
      <c r="B36" s="153"/>
      <c r="D36" s="154"/>
      <c r="E36" s="159"/>
      <c r="F36" s="159"/>
      <c r="G36" s="159"/>
      <c r="H36" s="161" t="s">
        <v>95</v>
      </c>
      <c r="I36" s="157" t="str">
        <f>IF(ISBLANK('Daily Data'!X35),"",'Daily Data'!X35)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72" t="s">
        <v>83</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IF(Wednesday!I44&gt;=0,0,Wednesday!I44)</f>
        <v>0</v>
      </c>
      <c r="J46" s="186" t="s">
        <v>14</v>
      </c>
      <c r="K46" s="183" t="s">
        <v>19</v>
      </c>
      <c r="L46" s="184"/>
      <c r="M46" s="191"/>
    </row>
    <row r="47" spans="2:14" x14ac:dyDescent="0.15">
      <c r="B47" s="184"/>
      <c r="C47" s="184"/>
      <c r="D47" s="184"/>
      <c r="E47" s="184"/>
      <c r="F47" s="184"/>
      <c r="G47" s="184"/>
      <c r="H47" s="184"/>
      <c r="I47" s="184"/>
      <c r="J47" s="184"/>
      <c r="K47" s="183"/>
      <c r="L47" s="184"/>
      <c r="M47" s="184"/>
    </row>
    <row r="48" spans="2:14" ht="21" thickBot="1" x14ac:dyDescent="0.2">
      <c r="B48" s="184"/>
      <c r="C48" s="184"/>
      <c r="D48" s="184"/>
      <c r="E48" s="184"/>
      <c r="F48" s="184"/>
      <c r="G48" s="184"/>
      <c r="H48" s="186"/>
      <c r="I48" s="187" t="str">
        <f>IF(SUM(C8:C32)&gt;0,(I44+I46),"")</f>
        <v/>
      </c>
      <c r="J48" s="186" t="s">
        <v>15</v>
      </c>
      <c r="K48" s="188" t="s">
        <v>20</v>
      </c>
      <c r="L48" s="184"/>
      <c r="M48" s="184"/>
    </row>
  </sheetData>
  <sheetProtection sheet="1" objects="1" scenarios="1" selectLockedCells="1" selectUnlockedCells="1"/>
  <customSheetViews>
    <customSheetView guid="{53395258-DBAA-429A-AE83-555B9B9DE7B8}" showGridLines="0" fitToPage="1" topLeftCell="A4">
      <selection activeCell="J6" sqref="J6"/>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N48"/>
  <sheetViews>
    <sheetView showGridLines="0" topLeftCell="A4"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28</v>
      </c>
      <c r="K2" s="128" t="str">
        <f>IF('Daily Data'!C4="Enter Date","DATE NOT ENTERED",'Daily Data'!C4+5)</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Data'!AA9),"",'Daily Data'!AA9)</f>
        <v/>
      </c>
      <c r="D8" s="145" t="str">
        <f>IF('Daily Data'!AD9="YES",0,IF(ISBLANK('Daily Data'!V9),"",'Daily Data'!V9))</f>
        <v/>
      </c>
      <c r="E8" s="146" t="str">
        <f>IF(ISBLANK('Daily Data'!AA9),"",C8-D8)</f>
        <v/>
      </c>
      <c r="F8" s="144" t="str">
        <f>IF(ISBLANK('Daily Data'!AC9),"",'Daily Data'!AC9)</f>
        <v/>
      </c>
      <c r="G8" s="147" t="str">
        <f>IF(ISBLANK('Daily Data'!AA9),"",Friday!F8-E8)</f>
        <v/>
      </c>
      <c r="I8" s="145"/>
      <c r="K8" s="144" t="str">
        <f>IF(ISBLANK('Daily Data'!AB9),"",'Daily Data'!AB9)</f>
        <v/>
      </c>
      <c r="L8" s="145" t="str">
        <f>IF('Daily Data'!AD9="yes",0,IF(ISBLANK('Daily Data'!W9),"",'Daily Data'!W9))</f>
        <v/>
      </c>
      <c r="M8" s="146" t="str">
        <f>IF(ISBLANK('Daily Data'!AB9),"",K8-L8)</f>
        <v/>
      </c>
    </row>
    <row r="9" spans="2:14" x14ac:dyDescent="0.15">
      <c r="B9" s="143" t="str">
        <f>IF(ISBLANK('Daily Data'!B10),"",'Daily Data'!B10)</f>
        <v/>
      </c>
      <c r="C9" s="144" t="str">
        <f>IF(ISBLANK('Daily Data'!AA10),"",'Daily Data'!AA10)</f>
        <v/>
      </c>
      <c r="D9" s="145" t="str">
        <f>IF('Daily Data'!AD10="YES",0,IF(ISBLANK('Daily Data'!V10),"",'Daily Data'!V10))</f>
        <v/>
      </c>
      <c r="E9" s="146" t="str">
        <f>IF(ISBLANK('Daily Data'!AA10),"",C9-D9)</f>
        <v/>
      </c>
      <c r="F9" s="144" t="str">
        <f>IF(ISBLANK('Daily Data'!AC10),"",'Daily Data'!AC10)</f>
        <v/>
      </c>
      <c r="G9" s="147" t="str">
        <f>IF(ISBLANK('Daily Data'!AA10),"",Friday!F9-E9)</f>
        <v/>
      </c>
      <c r="I9" s="145"/>
      <c r="K9" s="144" t="str">
        <f>IF(ISBLANK('Daily Data'!AB10),"",'Daily Data'!AB10)</f>
        <v/>
      </c>
      <c r="L9" s="145" t="str">
        <f>IF('Daily Data'!AD10="yes",0,IF(ISBLANK('Daily Data'!W10),"",'Daily Data'!W10))</f>
        <v/>
      </c>
      <c r="M9" s="146" t="str">
        <f>IF(ISBLANK('Daily Data'!AB10),"",K9-L9)</f>
        <v/>
      </c>
    </row>
    <row r="10" spans="2:14" x14ac:dyDescent="0.15">
      <c r="B10" s="143" t="str">
        <f>IF(ISBLANK('Daily Data'!B11),"",'Daily Data'!B11)</f>
        <v/>
      </c>
      <c r="C10" s="144" t="str">
        <f>IF(ISBLANK('Daily Data'!AA11),"",'Daily Data'!AA11)</f>
        <v/>
      </c>
      <c r="D10" s="145" t="str">
        <f>IF('Daily Data'!AD11="YES",0,IF(ISBLANK('Daily Data'!V11),"",'Daily Data'!V11))</f>
        <v/>
      </c>
      <c r="E10" s="146" t="str">
        <f>IF(ISBLANK('Daily Data'!AA11),"",C10-D10)</f>
        <v/>
      </c>
      <c r="F10" s="144" t="str">
        <f>IF(ISBLANK('Daily Data'!AC11),"",'Daily Data'!AC11)</f>
        <v/>
      </c>
      <c r="G10" s="147" t="str">
        <f>IF(ISBLANK('Daily Data'!AA11),"",Friday!F10-E10)</f>
        <v/>
      </c>
      <c r="I10" s="145"/>
      <c r="K10" s="144" t="str">
        <f>IF(ISBLANK('Daily Data'!AB11),"",'Daily Data'!AB11)</f>
        <v/>
      </c>
      <c r="L10" s="145" t="str">
        <f>IF('Daily Data'!AD11="yes",0,IF(ISBLANK('Daily Data'!W11),"",'Daily Data'!W11))</f>
        <v/>
      </c>
      <c r="M10" s="146" t="str">
        <f>IF(ISBLANK('Daily Data'!AB11),"",K10-L10)</f>
        <v/>
      </c>
    </row>
    <row r="11" spans="2:14" x14ac:dyDescent="0.15">
      <c r="B11" s="143" t="str">
        <f>IF(ISBLANK('Daily Data'!B12),"",'Daily Data'!B12)</f>
        <v/>
      </c>
      <c r="C11" s="144" t="str">
        <f>IF(ISBLANK('Daily Data'!AA12),"",'Daily Data'!AA12)</f>
        <v/>
      </c>
      <c r="D11" s="145" t="str">
        <f>IF('Daily Data'!AD12="YES",0,IF(ISBLANK('Daily Data'!V12),"",'Daily Data'!V12))</f>
        <v/>
      </c>
      <c r="E11" s="146" t="str">
        <f>IF(ISBLANK('Daily Data'!AA12),"",C11-D11)</f>
        <v/>
      </c>
      <c r="F11" s="144" t="str">
        <f>IF(ISBLANK('Daily Data'!AC12),"",'Daily Data'!AC12)</f>
        <v/>
      </c>
      <c r="G11" s="147" t="str">
        <f>IF(ISBLANK('Daily Data'!AA12),"",Friday!F11-E11)</f>
        <v/>
      </c>
      <c r="I11" s="145"/>
      <c r="K11" s="144" t="str">
        <f>IF(ISBLANK('Daily Data'!AB12),"",'Daily Data'!AB12)</f>
        <v/>
      </c>
      <c r="L11" s="145" t="str">
        <f>IF('Daily Data'!AD12="yes",0,IF(ISBLANK('Daily Data'!W12),"",'Daily Data'!W12))</f>
        <v/>
      </c>
      <c r="M11" s="146" t="str">
        <f>IF(ISBLANK('Daily Data'!AB12),"",K11-L11)</f>
        <v/>
      </c>
    </row>
    <row r="12" spans="2:14" x14ac:dyDescent="0.15">
      <c r="B12" s="143" t="str">
        <f>IF(ISBLANK('Daily Data'!B13),"",'Daily Data'!B13)</f>
        <v/>
      </c>
      <c r="C12" s="144" t="str">
        <f>IF(ISBLANK('Daily Data'!AA13),"",'Daily Data'!AA13)</f>
        <v/>
      </c>
      <c r="D12" s="145" t="str">
        <f>IF('Daily Data'!AD13="YES",0,IF(ISBLANK('Daily Data'!V13),"",'Daily Data'!V13))</f>
        <v/>
      </c>
      <c r="E12" s="146" t="str">
        <f>IF(ISBLANK('Daily Data'!AA13),"",C12-D12)</f>
        <v/>
      </c>
      <c r="F12" s="144" t="str">
        <f>IF(ISBLANK('Daily Data'!AC13),"",'Daily Data'!AC13)</f>
        <v/>
      </c>
      <c r="G12" s="147" t="str">
        <f>IF(ISBLANK('Daily Data'!AA13),"",Friday!F12-E12)</f>
        <v/>
      </c>
      <c r="I12" s="145"/>
      <c r="K12" s="144" t="str">
        <f>IF(ISBLANK('Daily Data'!AB13),"",'Daily Data'!AB13)</f>
        <v/>
      </c>
      <c r="L12" s="145" t="str">
        <f>IF('Daily Data'!AD13="yes",0,IF(ISBLANK('Daily Data'!W13),"",'Daily Data'!W13))</f>
        <v/>
      </c>
      <c r="M12" s="146" t="str">
        <f>IF(ISBLANK('Daily Data'!AB13),"",K12-L12)</f>
        <v/>
      </c>
    </row>
    <row r="13" spans="2:14" x14ac:dyDescent="0.15">
      <c r="B13" s="143" t="str">
        <f>IF(ISBLANK('Daily Data'!B14),"",'Daily Data'!B14)</f>
        <v/>
      </c>
      <c r="C13" s="144" t="str">
        <f>IF(ISBLANK('Daily Data'!AA14),"",'Daily Data'!AA14)</f>
        <v/>
      </c>
      <c r="D13" s="145" t="str">
        <f>IF('Daily Data'!AD14="YES",0,IF(ISBLANK('Daily Data'!V14),"",'Daily Data'!V14))</f>
        <v/>
      </c>
      <c r="E13" s="146" t="str">
        <f>IF(ISBLANK('Daily Data'!AA14),"",C13-D13)</f>
        <v/>
      </c>
      <c r="F13" s="144" t="str">
        <f>IF(ISBLANK('Daily Data'!AC14),"",'Daily Data'!AC14)</f>
        <v/>
      </c>
      <c r="G13" s="147" t="str">
        <f>IF(ISBLANK('Daily Data'!AA14),"",Friday!F13-E13)</f>
        <v/>
      </c>
      <c r="I13" s="145"/>
      <c r="K13" s="144" t="str">
        <f>IF(ISBLANK('Daily Data'!AB14),"",'Daily Data'!AB14)</f>
        <v/>
      </c>
      <c r="L13" s="145" t="str">
        <f>IF('Daily Data'!AD14="yes",0,IF(ISBLANK('Daily Data'!W14),"",'Daily Data'!W14))</f>
        <v/>
      </c>
      <c r="M13" s="146" t="str">
        <f>IF(ISBLANK('Daily Data'!AB14),"",K13-L13)</f>
        <v/>
      </c>
    </row>
    <row r="14" spans="2:14" x14ac:dyDescent="0.15">
      <c r="B14" s="143" t="str">
        <f>IF(ISBLANK('Daily Data'!B15),"",'Daily Data'!B15)</f>
        <v/>
      </c>
      <c r="C14" s="144" t="str">
        <f>IF(ISBLANK('Daily Data'!AA15),"",'Daily Data'!AA15)</f>
        <v/>
      </c>
      <c r="D14" s="145" t="str">
        <f>IF('Daily Data'!AD15="YES",0,IF(ISBLANK('Daily Data'!V15),"",'Daily Data'!V15))</f>
        <v/>
      </c>
      <c r="E14" s="146" t="str">
        <f>IF(ISBLANK('Daily Data'!AA15),"",C14-D14)</f>
        <v/>
      </c>
      <c r="F14" s="144" t="str">
        <f>IF(ISBLANK('Daily Data'!AC15),"",'Daily Data'!AC15)</f>
        <v/>
      </c>
      <c r="G14" s="147" t="str">
        <f>IF(ISBLANK('Daily Data'!AA15),"",Friday!F14-E14)</f>
        <v/>
      </c>
      <c r="I14" s="145"/>
      <c r="K14" s="144" t="str">
        <f>IF(ISBLANK('Daily Data'!AB15),"",'Daily Data'!AB15)</f>
        <v/>
      </c>
      <c r="L14" s="145" t="str">
        <f>IF('Daily Data'!AD15="yes",0,IF(ISBLANK('Daily Data'!W15),"",'Daily Data'!W15))</f>
        <v/>
      </c>
      <c r="M14" s="146" t="str">
        <f>IF(ISBLANK('Daily Data'!AB15),"",K14-L14)</f>
        <v/>
      </c>
    </row>
    <row r="15" spans="2:14" x14ac:dyDescent="0.15">
      <c r="B15" s="143" t="str">
        <f>IF(ISBLANK('Daily Data'!B16),"",'Daily Data'!B16)</f>
        <v/>
      </c>
      <c r="C15" s="144" t="str">
        <f>IF(ISBLANK('Daily Data'!AA16),"",'Daily Data'!AA16)</f>
        <v/>
      </c>
      <c r="D15" s="145" t="str">
        <f>IF('Daily Data'!AD16="YES",0,IF(ISBLANK('Daily Data'!V16),"",'Daily Data'!V16))</f>
        <v/>
      </c>
      <c r="E15" s="146" t="str">
        <f>IF(ISBLANK('Daily Data'!AA16),"",C15-D15)</f>
        <v/>
      </c>
      <c r="F15" s="144" t="str">
        <f>IF(ISBLANK('Daily Data'!AC16),"",'Daily Data'!AC16)</f>
        <v/>
      </c>
      <c r="G15" s="147" t="str">
        <f>IF(ISBLANK('Daily Data'!AA16),"",Friday!F15-E15)</f>
        <v/>
      </c>
      <c r="I15" s="145"/>
      <c r="K15" s="144" t="str">
        <f>IF(ISBLANK('Daily Data'!AB16),"",'Daily Data'!AB16)</f>
        <v/>
      </c>
      <c r="L15" s="145" t="str">
        <f>IF('Daily Data'!AD16="yes",0,IF(ISBLANK('Daily Data'!W16),"",'Daily Data'!W16))</f>
        <v/>
      </c>
      <c r="M15" s="146" t="str">
        <f>IF(ISBLANK('Daily Data'!AB16),"",K15-L15)</f>
        <v/>
      </c>
    </row>
    <row r="16" spans="2:14" x14ac:dyDescent="0.15">
      <c r="B16" s="143" t="str">
        <f>IF(ISBLANK('Daily Data'!B17),"",'Daily Data'!B17)</f>
        <v/>
      </c>
      <c r="C16" s="144" t="str">
        <f>IF(ISBLANK('Daily Data'!AA17),"",'Daily Data'!AA17)</f>
        <v/>
      </c>
      <c r="D16" s="145" t="str">
        <f>IF('Daily Data'!AD17="YES",0,IF(ISBLANK('Daily Data'!V17),"",'Daily Data'!V17))</f>
        <v/>
      </c>
      <c r="E16" s="146" t="str">
        <f>IF(ISBLANK('Daily Data'!AA17),"",C16-D16)</f>
        <v/>
      </c>
      <c r="F16" s="144" t="str">
        <f>IF(ISBLANK('Daily Data'!AC17),"",'Daily Data'!AC17)</f>
        <v/>
      </c>
      <c r="G16" s="147" t="str">
        <f>IF(ISBLANK('Daily Data'!AA17),"",Friday!F16-E16)</f>
        <v/>
      </c>
      <c r="I16" s="145"/>
      <c r="K16" s="144" t="str">
        <f>IF(ISBLANK('Daily Data'!AB17),"",'Daily Data'!AB17)</f>
        <v/>
      </c>
      <c r="L16" s="145" t="str">
        <f>IF('Daily Data'!AD17="yes",0,IF(ISBLANK('Daily Data'!W17),"",'Daily Data'!W17))</f>
        <v/>
      </c>
      <c r="M16" s="146" t="str">
        <f>IF(ISBLANK('Daily Data'!AB17),"",K16-L16)</f>
        <v/>
      </c>
    </row>
    <row r="17" spans="2:13" x14ac:dyDescent="0.15">
      <c r="B17" s="143" t="str">
        <f>IF(ISBLANK('Daily Data'!B18),"",'Daily Data'!B18)</f>
        <v/>
      </c>
      <c r="C17" s="144" t="str">
        <f>IF(ISBLANK('Daily Data'!AA18),"",'Daily Data'!AA18)</f>
        <v/>
      </c>
      <c r="D17" s="145" t="str">
        <f>IF('Daily Data'!AD18="YES",0,IF(ISBLANK('Daily Data'!V18),"",'Daily Data'!V18))</f>
        <v/>
      </c>
      <c r="E17" s="146" t="str">
        <f>IF(ISBLANK('Daily Data'!AA18),"",C17-D17)</f>
        <v/>
      </c>
      <c r="F17" s="144" t="str">
        <f>IF(ISBLANK('Daily Data'!AC18),"",'Daily Data'!AC18)</f>
        <v/>
      </c>
      <c r="G17" s="147" t="str">
        <f>IF(ISBLANK('Daily Data'!AA18),"",Friday!F17-E17)</f>
        <v/>
      </c>
      <c r="I17" s="145"/>
      <c r="K17" s="144" t="str">
        <f>IF(ISBLANK('Daily Data'!AB18),"",'Daily Data'!AB18)</f>
        <v/>
      </c>
      <c r="L17" s="145" t="str">
        <f>IF('Daily Data'!AD18="yes",0,IF(ISBLANK('Daily Data'!W18),"",'Daily Data'!W18))</f>
        <v/>
      </c>
      <c r="M17" s="146" t="str">
        <f>IF(ISBLANK('Daily Data'!AB18),"",K17-L17)</f>
        <v/>
      </c>
    </row>
    <row r="18" spans="2:13" x14ac:dyDescent="0.15">
      <c r="B18" s="143" t="str">
        <f>IF(ISBLANK('Daily Data'!B19),"",'Daily Data'!B19)</f>
        <v/>
      </c>
      <c r="C18" s="144" t="str">
        <f>IF(ISBLANK('Daily Data'!AA19),"",'Daily Data'!AA19)</f>
        <v/>
      </c>
      <c r="D18" s="145" t="str">
        <f>IF('Daily Data'!AD19="YES",0,IF(ISBLANK('Daily Data'!V19),"",'Daily Data'!V19))</f>
        <v/>
      </c>
      <c r="E18" s="146" t="str">
        <f>IF(ISBLANK('Daily Data'!AA19),"",C18-D18)</f>
        <v/>
      </c>
      <c r="F18" s="144" t="str">
        <f>IF(ISBLANK('Daily Data'!AC19),"",'Daily Data'!AC19)</f>
        <v/>
      </c>
      <c r="G18" s="147" t="str">
        <f>IF(ISBLANK('Daily Data'!AA19),"",Friday!F18-E18)</f>
        <v/>
      </c>
      <c r="I18" s="145"/>
      <c r="K18" s="144" t="str">
        <f>IF(ISBLANK('Daily Data'!AB19),"",'Daily Data'!AB19)</f>
        <v/>
      </c>
      <c r="L18" s="145" t="str">
        <f>IF('Daily Data'!AD19="yes",0,IF(ISBLANK('Daily Data'!W19),"",'Daily Data'!W19))</f>
        <v/>
      </c>
      <c r="M18" s="146" t="str">
        <f>IF(ISBLANK('Daily Data'!AB19),"",K18-L18)</f>
        <v/>
      </c>
    </row>
    <row r="19" spans="2:13" x14ac:dyDescent="0.15">
      <c r="B19" s="143" t="str">
        <f>IF(ISBLANK('Daily Data'!B20),"",'Daily Data'!B20)</f>
        <v/>
      </c>
      <c r="C19" s="144" t="str">
        <f>IF(ISBLANK('Daily Data'!AA20),"",'Daily Data'!AA20)</f>
        <v/>
      </c>
      <c r="D19" s="145" t="str">
        <f>IF('Daily Data'!AD20="YES",0,IF(ISBLANK('Daily Data'!V20),"",'Daily Data'!V20))</f>
        <v/>
      </c>
      <c r="E19" s="146" t="str">
        <f>IF(ISBLANK('Daily Data'!AA20),"",C19-D19)</f>
        <v/>
      </c>
      <c r="F19" s="144" t="str">
        <f>IF(ISBLANK('Daily Data'!AC20),"",'Daily Data'!AC20)</f>
        <v/>
      </c>
      <c r="G19" s="147" t="str">
        <f>IF(ISBLANK('Daily Data'!AA20),"",Friday!F19-E19)</f>
        <v/>
      </c>
      <c r="I19" s="145"/>
      <c r="K19" s="144" t="str">
        <f>IF(ISBLANK('Daily Data'!AB20),"",'Daily Data'!AB20)</f>
        <v/>
      </c>
      <c r="L19" s="145" t="str">
        <f>IF('Daily Data'!AD20="yes",0,IF(ISBLANK('Daily Data'!W20),"",'Daily Data'!W20))</f>
        <v/>
      </c>
      <c r="M19" s="146" t="str">
        <f>IF(ISBLANK('Daily Data'!AB20),"",K19-L19)</f>
        <v/>
      </c>
    </row>
    <row r="20" spans="2:13" x14ac:dyDescent="0.15">
      <c r="B20" s="143" t="str">
        <f>IF(ISBLANK('Daily Data'!B21),"",'Daily Data'!B21)</f>
        <v/>
      </c>
      <c r="C20" s="144" t="str">
        <f>IF(ISBLANK('Daily Data'!AA21),"",'Daily Data'!AA21)</f>
        <v/>
      </c>
      <c r="D20" s="145" t="str">
        <f>IF('Daily Data'!AD21="YES",0,IF(ISBLANK('Daily Data'!V21),"",'Daily Data'!V21))</f>
        <v/>
      </c>
      <c r="E20" s="146" t="str">
        <f>IF(ISBLANK('Daily Data'!AA21),"",C20-D20)</f>
        <v/>
      </c>
      <c r="F20" s="144" t="str">
        <f>IF(ISBLANK('Daily Data'!AC21),"",'Daily Data'!AC21)</f>
        <v/>
      </c>
      <c r="G20" s="147" t="str">
        <f>IF(ISBLANK('Daily Data'!AA21),"",Friday!F20-E20)</f>
        <v/>
      </c>
      <c r="I20" s="145"/>
      <c r="K20" s="144" t="str">
        <f>IF(ISBLANK('Daily Data'!AB21),"",'Daily Data'!AB21)</f>
        <v/>
      </c>
      <c r="L20" s="145" t="str">
        <f>IF('Daily Data'!AD21="yes",0,IF(ISBLANK('Daily Data'!W21),"",'Daily Data'!W21))</f>
        <v/>
      </c>
      <c r="M20" s="146" t="str">
        <f>IF(ISBLANK('Daily Data'!AB21),"",K20-L20)</f>
        <v/>
      </c>
    </row>
    <row r="21" spans="2:13" x14ac:dyDescent="0.15">
      <c r="B21" s="143" t="str">
        <f>IF(ISBLANK('Daily Data'!B22),"",'Daily Data'!B22)</f>
        <v/>
      </c>
      <c r="C21" s="144" t="str">
        <f>IF(ISBLANK('Daily Data'!AA22),"",'Daily Data'!AA22)</f>
        <v/>
      </c>
      <c r="D21" s="145" t="str">
        <f>IF('Daily Data'!AD22="YES",0,IF(ISBLANK('Daily Data'!V22),"",'Daily Data'!V22))</f>
        <v/>
      </c>
      <c r="E21" s="146" t="str">
        <f>IF(ISBLANK('Daily Data'!AA22),"",C21-D21)</f>
        <v/>
      </c>
      <c r="F21" s="144" t="str">
        <f>IF(ISBLANK('Daily Data'!AC22),"",'Daily Data'!AC22)</f>
        <v/>
      </c>
      <c r="G21" s="147" t="str">
        <f>IF(ISBLANK('Daily Data'!AA22),"",Friday!F21-E21)</f>
        <v/>
      </c>
      <c r="I21" s="145"/>
      <c r="K21" s="144" t="str">
        <f>IF(ISBLANK('Daily Data'!AB22),"",'Daily Data'!AB22)</f>
        <v/>
      </c>
      <c r="L21" s="145" t="str">
        <f>IF('Daily Data'!AD22="yes",0,IF(ISBLANK('Daily Data'!W22),"",'Daily Data'!W22))</f>
        <v/>
      </c>
      <c r="M21" s="146" t="str">
        <f>IF(ISBLANK('Daily Data'!AB22),"",K21-L21)</f>
        <v/>
      </c>
    </row>
    <row r="22" spans="2:13" x14ac:dyDescent="0.15">
      <c r="B22" s="143" t="str">
        <f>IF(ISBLANK('Daily Data'!B23),"",'Daily Data'!B23)</f>
        <v/>
      </c>
      <c r="C22" s="144" t="str">
        <f>IF(ISBLANK('Daily Data'!AA23),"",'Daily Data'!AA23)</f>
        <v/>
      </c>
      <c r="D22" s="145" t="str">
        <f>IF('Daily Data'!AD23="YES",0,IF(ISBLANK('Daily Data'!V23),"",'Daily Data'!V23))</f>
        <v/>
      </c>
      <c r="E22" s="146" t="str">
        <f>IF(ISBLANK('Daily Data'!AA23),"",C22-D22)</f>
        <v/>
      </c>
      <c r="F22" s="144" t="str">
        <f>IF(ISBLANK('Daily Data'!AC23),"",'Daily Data'!AC23)</f>
        <v/>
      </c>
      <c r="G22" s="147" t="str">
        <f>IF(ISBLANK('Daily Data'!AA23),"",Friday!F22-E22)</f>
        <v/>
      </c>
      <c r="I22" s="145"/>
      <c r="K22" s="144" t="str">
        <f>IF(ISBLANK('Daily Data'!AB23),"",'Daily Data'!AB23)</f>
        <v/>
      </c>
      <c r="L22" s="145" t="str">
        <f>IF('Daily Data'!AD23="yes",0,IF(ISBLANK('Daily Data'!W23),"",'Daily Data'!W23))</f>
        <v/>
      </c>
      <c r="M22" s="146" t="str">
        <f>IF(ISBLANK('Daily Data'!AB23),"",K22-L22)</f>
        <v/>
      </c>
    </row>
    <row r="23" spans="2:13" x14ac:dyDescent="0.15">
      <c r="B23" s="143" t="str">
        <f>IF(ISBLANK('Daily Data'!B24),"",'Daily Data'!B24)</f>
        <v/>
      </c>
      <c r="C23" s="144" t="str">
        <f>IF(ISBLANK('Daily Data'!AA24),"",'Daily Data'!AA24)</f>
        <v/>
      </c>
      <c r="D23" s="145" t="str">
        <f>IF('Daily Data'!AD24="YES",0,IF(ISBLANK('Daily Data'!V24),"",'Daily Data'!V24))</f>
        <v/>
      </c>
      <c r="E23" s="146" t="str">
        <f>IF(ISBLANK('Daily Data'!AA24),"",C23-D23)</f>
        <v/>
      </c>
      <c r="F23" s="144" t="str">
        <f>IF(ISBLANK('Daily Data'!AC24),"",'Daily Data'!AC24)</f>
        <v/>
      </c>
      <c r="G23" s="147" t="str">
        <f>IF(ISBLANK('Daily Data'!AA24),"",Friday!F23-E23)</f>
        <v/>
      </c>
      <c r="I23" s="145"/>
      <c r="K23" s="144" t="str">
        <f>IF(ISBLANK('Daily Data'!AB24),"",'Daily Data'!AB24)</f>
        <v/>
      </c>
      <c r="L23" s="145" t="str">
        <f>IF('Daily Data'!AD24="yes",0,IF(ISBLANK('Daily Data'!W24),"",'Daily Data'!W24))</f>
        <v/>
      </c>
      <c r="M23" s="146" t="str">
        <f>IF(ISBLANK('Daily Data'!AB24),"",K23-L23)</f>
        <v/>
      </c>
    </row>
    <row r="24" spans="2:13" x14ac:dyDescent="0.15">
      <c r="B24" s="143" t="str">
        <f>IF(ISBLANK('Daily Data'!B25),"",'Daily Data'!B25)</f>
        <v/>
      </c>
      <c r="C24" s="144" t="str">
        <f>IF(ISBLANK('Daily Data'!AA25),"",'Daily Data'!AA25)</f>
        <v/>
      </c>
      <c r="D24" s="145" t="str">
        <f>IF('Daily Data'!AD25="YES",0,IF(ISBLANK('Daily Data'!V25),"",'Daily Data'!V25))</f>
        <v/>
      </c>
      <c r="E24" s="146" t="str">
        <f>IF(ISBLANK('Daily Data'!AA25),"",C24-D24)</f>
        <v/>
      </c>
      <c r="F24" s="144" t="str">
        <f>IF(ISBLANK('Daily Data'!AC25),"",'Daily Data'!AC25)</f>
        <v/>
      </c>
      <c r="G24" s="147" t="str">
        <f>IF(ISBLANK('Daily Data'!AA25),"",Friday!F24-E24)</f>
        <v/>
      </c>
      <c r="I24" s="145"/>
      <c r="K24" s="144" t="str">
        <f>IF(ISBLANK('Daily Data'!AB25),"",'Daily Data'!AB25)</f>
        <v/>
      </c>
      <c r="L24" s="145" t="str">
        <f>IF('Daily Data'!AD25="yes",0,IF(ISBLANK('Daily Data'!W25),"",'Daily Data'!W25))</f>
        <v/>
      </c>
      <c r="M24" s="146" t="str">
        <f>IF(ISBLANK('Daily Data'!AB25),"",K24-L24)</f>
        <v/>
      </c>
    </row>
    <row r="25" spans="2:13" x14ac:dyDescent="0.15">
      <c r="B25" s="143" t="str">
        <f>IF(ISBLANK('Daily Data'!B26),"",'Daily Data'!B26)</f>
        <v/>
      </c>
      <c r="C25" s="144" t="str">
        <f>IF(ISBLANK('Daily Data'!AA26),"",'Daily Data'!AA26)</f>
        <v/>
      </c>
      <c r="D25" s="145" t="str">
        <f>IF('Daily Data'!AD26="YES",0,IF(ISBLANK('Daily Data'!V26),"",'Daily Data'!V26))</f>
        <v/>
      </c>
      <c r="E25" s="146" t="str">
        <f>IF(ISBLANK('Daily Data'!AA26),"",C25-D25)</f>
        <v/>
      </c>
      <c r="F25" s="144" t="str">
        <f>IF(ISBLANK('Daily Data'!AC26),"",'Daily Data'!AC26)</f>
        <v/>
      </c>
      <c r="G25" s="147" t="str">
        <f>IF(ISBLANK('Daily Data'!AA26),"",Friday!F25-E25)</f>
        <v/>
      </c>
      <c r="I25" s="145"/>
      <c r="K25" s="144" t="str">
        <f>IF(ISBLANK('Daily Data'!AB26),"",'Daily Data'!AB26)</f>
        <v/>
      </c>
      <c r="L25" s="145" t="str">
        <f>IF('Daily Data'!AD26="yes",0,IF(ISBLANK('Daily Data'!W26),"",'Daily Data'!W26))</f>
        <v/>
      </c>
      <c r="M25" s="146" t="str">
        <f>IF(ISBLANK('Daily Data'!AB26),"",K25-L25)</f>
        <v/>
      </c>
    </row>
    <row r="26" spans="2:13" x14ac:dyDescent="0.15">
      <c r="B26" s="143" t="str">
        <f>IF(ISBLANK('Daily Data'!B27),"",'Daily Data'!B27)</f>
        <v/>
      </c>
      <c r="C26" s="144" t="str">
        <f>IF(ISBLANK('Daily Data'!AA27),"",'Daily Data'!AA27)</f>
        <v/>
      </c>
      <c r="D26" s="145" t="str">
        <f>IF('Daily Data'!AD27="YES",0,IF(ISBLANK('Daily Data'!V27),"",'Daily Data'!V27))</f>
        <v/>
      </c>
      <c r="E26" s="146" t="str">
        <f>IF(ISBLANK('Daily Data'!AA27),"",C26-D26)</f>
        <v/>
      </c>
      <c r="F26" s="144" t="str">
        <f>IF(ISBLANK('Daily Data'!AC27),"",'Daily Data'!AC27)</f>
        <v/>
      </c>
      <c r="G26" s="147" t="str">
        <f>IF(ISBLANK('Daily Data'!AA27),"",Friday!F26-E26)</f>
        <v/>
      </c>
      <c r="I26" s="145"/>
      <c r="K26" s="144" t="str">
        <f>IF(ISBLANK('Daily Data'!AB27),"",'Daily Data'!AB27)</f>
        <v/>
      </c>
      <c r="L26" s="145" t="str">
        <f>IF('Daily Data'!AD27="yes",0,IF(ISBLANK('Daily Data'!W27),"",'Daily Data'!W27))</f>
        <v/>
      </c>
      <c r="M26" s="146" t="str">
        <f>IF(ISBLANK('Daily Data'!AB27),"",K26-L26)</f>
        <v/>
      </c>
    </row>
    <row r="27" spans="2:13" x14ac:dyDescent="0.15">
      <c r="B27" s="143" t="str">
        <f>IF(ISBLANK('Daily Data'!B28),"",'Daily Data'!B28)</f>
        <v/>
      </c>
      <c r="C27" s="144" t="str">
        <f>IF(ISBLANK('Daily Data'!AA28),"",'Daily Data'!AA28)</f>
        <v/>
      </c>
      <c r="D27" s="145" t="str">
        <f>IF('Daily Data'!AD28="YES",0,IF(ISBLANK('Daily Data'!V28),"",'Daily Data'!V28))</f>
        <v/>
      </c>
      <c r="E27" s="146" t="str">
        <f>IF(ISBLANK('Daily Data'!AA28),"",C27-D27)</f>
        <v/>
      </c>
      <c r="F27" s="144" t="str">
        <f>IF(ISBLANK('Daily Data'!AC28),"",'Daily Data'!AC28)</f>
        <v/>
      </c>
      <c r="G27" s="147" t="str">
        <f>IF(ISBLANK('Daily Data'!AA28),"",Friday!F27-E27)</f>
        <v/>
      </c>
      <c r="I27" s="145"/>
      <c r="K27" s="144" t="str">
        <f>IF(ISBLANK('Daily Data'!AB28),"",'Daily Data'!AB28)</f>
        <v/>
      </c>
      <c r="L27" s="145" t="str">
        <f>IF('Daily Data'!AD28="yes",0,IF(ISBLANK('Daily Data'!W28),"",'Daily Data'!W28))</f>
        <v/>
      </c>
      <c r="M27" s="146" t="str">
        <f>IF(ISBLANK('Daily Data'!AB28),"",K27-L27)</f>
        <v/>
      </c>
    </row>
    <row r="28" spans="2:13" x14ac:dyDescent="0.15">
      <c r="B28" s="143" t="str">
        <f>IF(ISBLANK('Daily Data'!B29),"",'Daily Data'!B29)</f>
        <v/>
      </c>
      <c r="C28" s="144" t="str">
        <f>IF(ISBLANK('Daily Data'!AA29),"",'Daily Data'!AA29)</f>
        <v/>
      </c>
      <c r="D28" s="145" t="str">
        <f>IF('Daily Data'!AD29="YES",0,IF(ISBLANK('Daily Data'!V29),"",'Daily Data'!V29))</f>
        <v/>
      </c>
      <c r="E28" s="146" t="str">
        <f>IF(ISBLANK('Daily Data'!AA29),"",C28-D28)</f>
        <v/>
      </c>
      <c r="F28" s="144" t="str">
        <f>IF(ISBLANK('Daily Data'!AC29),"",'Daily Data'!AC29)</f>
        <v/>
      </c>
      <c r="G28" s="147" t="str">
        <f>IF(ISBLANK('Daily Data'!AA29),"",Friday!F28-E28)</f>
        <v/>
      </c>
      <c r="I28" s="145"/>
      <c r="K28" s="144" t="str">
        <f>IF(ISBLANK('Daily Data'!AB29),"",'Daily Data'!AB29)</f>
        <v/>
      </c>
      <c r="L28" s="145" t="str">
        <f>IF('Daily Data'!AD29="yes",0,IF(ISBLANK('Daily Data'!W29),"",'Daily Data'!W29))</f>
        <v/>
      </c>
      <c r="M28" s="146" t="str">
        <f>IF(ISBLANK('Daily Data'!AB29),"",K28-L28)</f>
        <v/>
      </c>
    </row>
    <row r="29" spans="2:13" x14ac:dyDescent="0.15">
      <c r="B29" s="143" t="str">
        <f>IF(ISBLANK('Daily Data'!B30),"",'Daily Data'!B30)</f>
        <v/>
      </c>
      <c r="C29" s="144" t="str">
        <f>IF(ISBLANK('Daily Data'!AA30),"",'Daily Data'!AA30)</f>
        <v/>
      </c>
      <c r="D29" s="145" t="str">
        <f>IF('Daily Data'!AD30="YES",0,IF(ISBLANK('Daily Data'!V30),"",'Daily Data'!V30))</f>
        <v/>
      </c>
      <c r="E29" s="146" t="str">
        <f>IF(ISBLANK('Daily Data'!AA30),"",C29-D29)</f>
        <v/>
      </c>
      <c r="F29" s="144" t="str">
        <f>IF(ISBLANK('Daily Data'!AC30),"",'Daily Data'!AC30)</f>
        <v/>
      </c>
      <c r="G29" s="147" t="str">
        <f>IF(ISBLANK('Daily Data'!AA30),"",Friday!F29-E29)</f>
        <v/>
      </c>
      <c r="I29" s="145"/>
      <c r="K29" s="144" t="str">
        <f>IF(ISBLANK('Daily Data'!AB30),"",'Daily Data'!AB30)</f>
        <v/>
      </c>
      <c r="L29" s="145" t="str">
        <f>IF('Daily Data'!AD30="yes",0,IF(ISBLANK('Daily Data'!W30),"",'Daily Data'!W30))</f>
        <v/>
      </c>
      <c r="M29" s="146" t="str">
        <f>IF(ISBLANK('Daily Data'!AB30),"",K29-L29)</f>
        <v/>
      </c>
    </row>
    <row r="30" spans="2:13" x14ac:dyDescent="0.15">
      <c r="B30" s="143" t="str">
        <f>IF(ISBLANK('Daily Data'!B31),"",'Daily Data'!B31)</f>
        <v/>
      </c>
      <c r="C30" s="144" t="str">
        <f>IF(ISBLANK('Daily Data'!AA31),"",'Daily Data'!AA31)</f>
        <v/>
      </c>
      <c r="D30" s="145" t="str">
        <f>IF('Daily Data'!AD31="YES",0,IF(ISBLANK('Daily Data'!V31),"",'Daily Data'!V31))</f>
        <v/>
      </c>
      <c r="E30" s="146" t="str">
        <f>IF(ISBLANK('Daily Data'!AA31),"",C30-D30)</f>
        <v/>
      </c>
      <c r="F30" s="144" t="str">
        <f>IF(ISBLANK('Daily Data'!AC31),"",'Daily Data'!AC31)</f>
        <v/>
      </c>
      <c r="G30" s="147" t="str">
        <f>IF(ISBLANK('Daily Data'!AA31),"",Friday!F30-E30)</f>
        <v/>
      </c>
      <c r="I30" s="145"/>
      <c r="K30" s="144" t="str">
        <f>IF(ISBLANK('Daily Data'!AB31),"",'Daily Data'!AB31)</f>
        <v/>
      </c>
      <c r="L30" s="145" t="str">
        <f>IF('Daily Data'!AD31="yes",0,IF(ISBLANK('Daily Data'!W31),"",'Daily Data'!W31))</f>
        <v/>
      </c>
      <c r="M30" s="146" t="str">
        <f>IF(ISBLANK('Daily Data'!AB31),"",K30-L30)</f>
        <v/>
      </c>
    </row>
    <row r="31" spans="2:13" x14ac:dyDescent="0.15">
      <c r="B31" s="143" t="str">
        <f>IF(ISBLANK('Daily Data'!B32),"",'Daily Data'!B32)</f>
        <v/>
      </c>
      <c r="C31" s="144" t="str">
        <f>IF(ISBLANK('Daily Data'!AA32),"",'Daily Data'!AA32)</f>
        <v/>
      </c>
      <c r="D31" s="145" t="str">
        <f>IF('Daily Data'!AD32="YES",0,IF(ISBLANK('Daily Data'!V32),"",'Daily Data'!V32))</f>
        <v/>
      </c>
      <c r="E31" s="146" t="str">
        <f>IF(ISBLANK('Daily Data'!AA32),"",C31-D31)</f>
        <v/>
      </c>
      <c r="F31" s="144" t="str">
        <f>IF(ISBLANK('Daily Data'!AC32),"",'Daily Data'!AC32)</f>
        <v/>
      </c>
      <c r="G31" s="147" t="str">
        <f>IF(ISBLANK('Daily Data'!AA32),"",Friday!F31-E31)</f>
        <v/>
      </c>
      <c r="I31" s="145"/>
      <c r="K31" s="144" t="str">
        <f>IF(ISBLANK('Daily Data'!AB32),"",'Daily Data'!AB32)</f>
        <v/>
      </c>
      <c r="L31" s="145" t="str">
        <f>IF('Daily Data'!AD32="yes",0,IF(ISBLANK('Daily Data'!W32),"",'Daily Data'!W32))</f>
        <v/>
      </c>
      <c r="M31" s="146" t="str">
        <f>IF(ISBLANK('Daily Data'!AB32),"",K31-L31)</f>
        <v/>
      </c>
    </row>
    <row r="32" spans="2:13" ht="21" thickBot="1" x14ac:dyDescent="0.2">
      <c r="B32" s="143" t="str">
        <f>IF(ISBLANK('Daily Data'!B33),"",'Daily Data'!B33)</f>
        <v/>
      </c>
      <c r="C32" s="149" t="str">
        <f>IF(ISBLANK('Daily Data'!AA33),"",'Daily Data'!AA33)</f>
        <v/>
      </c>
      <c r="D32" s="150" t="str">
        <f>IF('Daily Data'!AD33="YES",0,IF(ISBLANK('Daily Data'!V33),"",'Daily Data'!V33))</f>
        <v/>
      </c>
      <c r="E32" s="151" t="str">
        <f>IF(ISBLANK('Daily Data'!AA33),"",C32-D32)</f>
        <v/>
      </c>
      <c r="F32" s="144" t="str">
        <f>IF(ISBLANK('Daily Data'!AC33),"",'Daily Data'!AC33)</f>
        <v/>
      </c>
      <c r="G32" s="147" t="str">
        <f>IF(ISBLANK('Daily Data'!AA33),"",Friday!F32-E32)</f>
        <v/>
      </c>
      <c r="I32" s="145"/>
      <c r="K32" s="149" t="str">
        <f>IF(ISBLANK('Daily Data'!AB33),"",'Daily Data'!AB33)</f>
        <v/>
      </c>
      <c r="L32" s="150" t="str">
        <f>IF('Daily Data'!AD33="yes",0,IF(ISBLANK('Daily Data'!W33),"",'Daily Data'!W33))</f>
        <v/>
      </c>
      <c r="M32" s="151" t="str">
        <f>IF(ISBLANK('Daily Data'!AB33),"",K32-L32)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Data'!AC35),"",'Daily Data'!AC34)</f>
        <v/>
      </c>
      <c r="J35" s="135"/>
      <c r="M35" s="159"/>
      <c r="N35" s="135"/>
    </row>
    <row r="36" spans="2:14" ht="21" thickBot="1" x14ac:dyDescent="0.35">
      <c r="B36" s="153"/>
      <c r="D36" s="154"/>
      <c r="E36" s="159"/>
      <c r="F36" s="159"/>
      <c r="G36" s="159"/>
      <c r="H36" s="161" t="s">
        <v>95</v>
      </c>
      <c r="I36" s="157" t="str">
        <f>IF(ISBLANK('Daily Data'!AC35),"",'Daily Data'!AC35)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72" t="s">
        <v>83</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IF(Thursday!I44&gt;=0,0,Thursday!I44)</f>
        <v>0</v>
      </c>
      <c r="J46" s="186" t="s">
        <v>14</v>
      </c>
      <c r="K46" s="183" t="s">
        <v>19</v>
      </c>
      <c r="L46" s="184"/>
      <c r="M46" s="191"/>
    </row>
    <row r="47" spans="2:14" x14ac:dyDescent="0.15">
      <c r="B47" s="184"/>
      <c r="C47" s="184"/>
      <c r="D47" s="184"/>
      <c r="E47" s="184"/>
      <c r="F47" s="184"/>
      <c r="G47" s="184"/>
      <c r="H47" s="184"/>
      <c r="I47" s="184"/>
      <c r="J47" s="184"/>
      <c r="K47" s="183"/>
      <c r="L47" s="191"/>
      <c r="M47" s="191"/>
    </row>
    <row r="48" spans="2:14" ht="21" thickBot="1" x14ac:dyDescent="0.2">
      <c r="B48" s="184"/>
      <c r="C48" s="184"/>
      <c r="D48" s="184"/>
      <c r="E48" s="184"/>
      <c r="F48" s="184"/>
      <c r="G48" s="184"/>
      <c r="H48" s="186"/>
      <c r="I48" s="187" t="str">
        <f>IF(SUM(C8:C32)&gt;0,(I44+I46),"")</f>
        <v/>
      </c>
      <c r="J48" s="186" t="s">
        <v>15</v>
      </c>
      <c r="K48" s="188" t="s">
        <v>20</v>
      </c>
      <c r="L48" s="184"/>
      <c r="M48" s="191"/>
    </row>
  </sheetData>
  <sheetProtection sheet="1" objects="1" scenarios="1" selectLockedCells="1" selectUnlockedCells="1"/>
  <customSheetViews>
    <customSheetView guid="{53395258-DBAA-429A-AE83-555B9B9DE7B8}" showGridLines="0" fitToPage="1" topLeftCell="A10">
      <selection activeCell="J6" sqref="J6"/>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48"/>
  <sheetViews>
    <sheetView showGridLines="0" zoomScale="70" zoomScaleNormal="70" zoomScaleSheetLayoutView="50" workbookViewId="0">
      <selection activeCell="D2" sqref="D2"/>
    </sheetView>
  </sheetViews>
  <sheetFormatPr defaultColWidth="8.88671875" defaultRowHeight="20.25" x14ac:dyDescent="0.15"/>
  <cols>
    <col min="1" max="1" width="3.77734375" style="122" customWidth="1"/>
    <col min="2" max="2" width="10.88671875" style="122" customWidth="1"/>
    <col min="3" max="7" width="18.77734375" style="122" customWidth="1"/>
    <col min="8" max="8" width="7.33203125" style="122" customWidth="1"/>
    <col min="9" max="9" width="18.77734375" style="122" customWidth="1"/>
    <col min="10" max="10" width="7.33203125" style="122" customWidth="1"/>
    <col min="11" max="13" width="18.77734375" style="122" customWidth="1"/>
    <col min="14" max="14" width="7.33203125" style="122" customWidth="1"/>
    <col min="15" max="16384" width="8.88671875" style="122"/>
  </cols>
  <sheetData>
    <row r="1" spans="2:14" x14ac:dyDescent="0.15">
      <c r="B1" s="121" t="s">
        <v>70</v>
      </c>
    </row>
    <row r="2" spans="2:14" x14ac:dyDescent="0.15">
      <c r="B2" s="121" t="s">
        <v>5</v>
      </c>
      <c r="D2" s="124" t="str">
        <f>IF('Daily Data'!C2="retailer Name","Retailer Name not entered yet",'Daily Data'!C2)</f>
        <v>Retailer Name not entered yet</v>
      </c>
      <c r="E2" s="124"/>
      <c r="F2" s="124"/>
      <c r="G2" s="125"/>
      <c r="H2" s="126" t="s">
        <v>22</v>
      </c>
      <c r="I2" s="127" t="s">
        <v>29</v>
      </c>
      <c r="K2" s="128" t="str">
        <f>IF('Daily Data'!C4="Enter Date","DATE NOT ENTERED",'Daily Data'!C4+6)</f>
        <v>DATE NOT ENTERED</v>
      </c>
      <c r="L2" s="128"/>
      <c r="M2" s="128"/>
    </row>
    <row r="3" spans="2:14" ht="21" thickBot="1" x14ac:dyDescent="0.2"/>
    <row r="4" spans="2:14" ht="21" thickBot="1" x14ac:dyDescent="0.2">
      <c r="C4" s="129" t="s">
        <v>103</v>
      </c>
      <c r="D4" s="130"/>
      <c r="E4" s="131"/>
      <c r="F4" s="132"/>
      <c r="G4" s="133"/>
      <c r="I4" s="134" t="s">
        <v>102</v>
      </c>
      <c r="K4" s="129" t="s">
        <v>101</v>
      </c>
      <c r="L4" s="130"/>
      <c r="M4" s="131"/>
      <c r="N4" s="135"/>
    </row>
    <row r="5" spans="2:14" x14ac:dyDescent="0.15">
      <c r="B5" s="244" t="s">
        <v>6</v>
      </c>
      <c r="C5" s="136"/>
      <c r="D5" s="137" t="s">
        <v>92</v>
      </c>
      <c r="E5" s="138" t="s">
        <v>93</v>
      </c>
      <c r="F5" s="253" t="s">
        <v>74</v>
      </c>
      <c r="G5" s="254" t="s">
        <v>23</v>
      </c>
      <c r="I5" s="257" t="s">
        <v>75</v>
      </c>
      <c r="K5" s="139"/>
      <c r="L5" s="140" t="s">
        <v>7</v>
      </c>
      <c r="M5" s="141" t="s">
        <v>8</v>
      </c>
      <c r="N5" s="142"/>
    </row>
    <row r="6" spans="2:14" x14ac:dyDescent="0.15">
      <c r="B6" s="245"/>
      <c r="C6" s="247" t="s">
        <v>71</v>
      </c>
      <c r="D6" s="249" t="s">
        <v>72</v>
      </c>
      <c r="E6" s="251" t="s">
        <v>73</v>
      </c>
      <c r="F6" s="247"/>
      <c r="G6" s="255"/>
      <c r="I6" s="258"/>
      <c r="K6" s="253" t="s">
        <v>71</v>
      </c>
      <c r="L6" s="260" t="s">
        <v>72</v>
      </c>
      <c r="M6" s="261" t="s">
        <v>73</v>
      </c>
    </row>
    <row r="7" spans="2:14" x14ac:dyDescent="0.15">
      <c r="B7" s="246"/>
      <c r="C7" s="248"/>
      <c r="D7" s="250"/>
      <c r="E7" s="252"/>
      <c r="F7" s="248"/>
      <c r="G7" s="256"/>
      <c r="I7" s="259"/>
      <c r="K7" s="248"/>
      <c r="L7" s="250"/>
      <c r="M7" s="252"/>
    </row>
    <row r="8" spans="2:14" x14ac:dyDescent="0.15">
      <c r="B8" s="143" t="str">
        <f>IF(ISBLANK('Daily Data'!B9),"",'Daily Data'!B9)</f>
        <v/>
      </c>
      <c r="C8" s="144" t="str">
        <f>IF(ISBLANK('Daily Data'!AF9),"",'Daily Data'!AF9)</f>
        <v/>
      </c>
      <c r="D8" s="145" t="str">
        <f>IF('Daily Data'!AI9="YES",0,IF(ISBLANK('Daily Data'!AA9),"",'Daily Data'!AA9))</f>
        <v/>
      </c>
      <c r="E8" s="146" t="str">
        <f>IF(ISBLANK('Daily Data'!AF9),"",C8-D8)</f>
        <v/>
      </c>
      <c r="F8" s="144" t="str">
        <f>IF(ISBLANK('Daily Data'!AH9),"",'Daily Data'!AH9)</f>
        <v/>
      </c>
      <c r="G8" s="147" t="str">
        <f>IF(ISBLANK('Daily Data'!AF9),"",Saturday!F8-E8)</f>
        <v/>
      </c>
      <c r="I8" s="145"/>
      <c r="K8" s="144" t="str">
        <f>IF(ISBLANK('Daily Data'!AG9),"",'Daily Data'!AG9)</f>
        <v/>
      </c>
      <c r="L8" s="145" t="str">
        <f>IF('Daily Data'!AI9="YES",0,IF(ISBLANK('Daily Data'!AB9),"",'Daily Data'!AB9))</f>
        <v/>
      </c>
      <c r="M8" s="146" t="str">
        <f>IF(ISBLANK('Daily Data'!AG9),"",K8-L8)</f>
        <v/>
      </c>
    </row>
    <row r="9" spans="2:14" x14ac:dyDescent="0.15">
      <c r="B9" s="143" t="str">
        <f>IF(ISBLANK('Daily Data'!B10),"",'Daily Data'!B10)</f>
        <v/>
      </c>
      <c r="C9" s="144" t="str">
        <f>IF(ISBLANK('Daily Data'!AF10),"",'Daily Data'!AF10)</f>
        <v/>
      </c>
      <c r="D9" s="145" t="str">
        <f>IF('Daily Data'!AI10="YES",0,IF(ISBLANK('Daily Data'!AA10),"",'Daily Data'!AA10))</f>
        <v/>
      </c>
      <c r="E9" s="146" t="str">
        <f>IF(ISBLANK('Daily Data'!AF10),"",C9-D9)</f>
        <v/>
      </c>
      <c r="F9" s="144" t="str">
        <f>IF(ISBLANK('Daily Data'!AH10),"",'Daily Data'!AH10)</f>
        <v/>
      </c>
      <c r="G9" s="147" t="str">
        <f>IF(ISBLANK('Daily Data'!AF10),"",Saturday!F9-E9)</f>
        <v/>
      </c>
      <c r="I9" s="145"/>
      <c r="K9" s="144" t="str">
        <f>IF(ISBLANK('Daily Data'!AG10),"",'Daily Data'!AG10)</f>
        <v/>
      </c>
      <c r="L9" s="145" t="str">
        <f>IF('Daily Data'!AI10="YES",0,IF(ISBLANK('Daily Data'!AB10),"",'Daily Data'!AB10))</f>
        <v/>
      </c>
      <c r="M9" s="146" t="str">
        <f>IF(ISBLANK('Daily Data'!AG10),"",K9-L9)</f>
        <v/>
      </c>
    </row>
    <row r="10" spans="2:14" x14ac:dyDescent="0.15">
      <c r="B10" s="143" t="str">
        <f>IF(ISBLANK('Daily Data'!B11),"",'Daily Data'!B11)</f>
        <v/>
      </c>
      <c r="C10" s="144" t="str">
        <f>IF(ISBLANK('Daily Data'!AF11),"",'Daily Data'!AF11)</f>
        <v/>
      </c>
      <c r="D10" s="145" t="str">
        <f>IF('Daily Data'!AI11="YES",0,IF(ISBLANK('Daily Data'!AA11),"",'Daily Data'!AA11))</f>
        <v/>
      </c>
      <c r="E10" s="146" t="str">
        <f>IF(ISBLANK('Daily Data'!AF11),"",C10-D10)</f>
        <v/>
      </c>
      <c r="F10" s="144" t="str">
        <f>IF(ISBLANK('Daily Data'!AH11),"",'Daily Data'!AH11)</f>
        <v/>
      </c>
      <c r="G10" s="147" t="str">
        <f>IF(ISBLANK('Daily Data'!AF11),"",Saturday!F10-E10)</f>
        <v/>
      </c>
      <c r="I10" s="145"/>
      <c r="K10" s="144" t="str">
        <f>IF(ISBLANK('Daily Data'!AG11),"",'Daily Data'!AG11)</f>
        <v/>
      </c>
      <c r="L10" s="145" t="str">
        <f>IF('Daily Data'!AI11="YES",0,IF(ISBLANK('Daily Data'!AB11),"",'Daily Data'!AB11))</f>
        <v/>
      </c>
      <c r="M10" s="146" t="str">
        <f>IF(ISBLANK('Daily Data'!AG11),"",K10-L10)</f>
        <v/>
      </c>
    </row>
    <row r="11" spans="2:14" x14ac:dyDescent="0.15">
      <c r="B11" s="143" t="str">
        <f>IF(ISBLANK('Daily Data'!B12),"",'Daily Data'!B12)</f>
        <v/>
      </c>
      <c r="C11" s="144" t="str">
        <f>IF(ISBLANK('Daily Data'!AF12),"",'Daily Data'!AF12)</f>
        <v/>
      </c>
      <c r="D11" s="145" t="str">
        <f>IF('Daily Data'!AI12="YES",0,IF(ISBLANK('Daily Data'!AA12),"",'Daily Data'!AA12))</f>
        <v/>
      </c>
      <c r="E11" s="146" t="str">
        <f>IF(ISBLANK('Daily Data'!AF12),"",C11-D11)</f>
        <v/>
      </c>
      <c r="F11" s="144" t="str">
        <f>IF(ISBLANK('Daily Data'!AH12),"",'Daily Data'!AH12)</f>
        <v/>
      </c>
      <c r="G11" s="147" t="str">
        <f>IF(ISBLANK('Daily Data'!AF12),"",Saturday!F11-E11)</f>
        <v/>
      </c>
      <c r="I11" s="145"/>
      <c r="K11" s="144" t="str">
        <f>IF(ISBLANK('Daily Data'!AG12),"",'Daily Data'!AG12)</f>
        <v/>
      </c>
      <c r="L11" s="145" t="str">
        <f>IF('Daily Data'!AI12="YES",0,IF(ISBLANK('Daily Data'!AB12),"",'Daily Data'!AB12))</f>
        <v/>
      </c>
      <c r="M11" s="146" t="str">
        <f>IF(ISBLANK('Daily Data'!AG12),"",K11-L11)</f>
        <v/>
      </c>
    </row>
    <row r="12" spans="2:14" x14ac:dyDescent="0.15">
      <c r="B12" s="143" t="str">
        <f>IF(ISBLANK('Daily Data'!B13),"",'Daily Data'!B13)</f>
        <v/>
      </c>
      <c r="C12" s="144" t="str">
        <f>IF(ISBLANK('Daily Data'!AF13),"",'Daily Data'!AF13)</f>
        <v/>
      </c>
      <c r="D12" s="145" t="str">
        <f>IF('Daily Data'!AI13="YES",0,IF(ISBLANK('Daily Data'!AA13),"",'Daily Data'!AA13))</f>
        <v/>
      </c>
      <c r="E12" s="146" t="str">
        <f>IF(ISBLANK('Daily Data'!AF13),"",C12-D12)</f>
        <v/>
      </c>
      <c r="F12" s="144" t="str">
        <f>IF(ISBLANK('Daily Data'!AH13),"",'Daily Data'!AH13)</f>
        <v/>
      </c>
      <c r="G12" s="147" t="str">
        <f>IF(ISBLANK('Daily Data'!AF13),"",Saturday!F12-E12)</f>
        <v/>
      </c>
      <c r="I12" s="145"/>
      <c r="K12" s="144" t="str">
        <f>IF(ISBLANK('Daily Data'!AG13),"",'Daily Data'!AG13)</f>
        <v/>
      </c>
      <c r="L12" s="145" t="str">
        <f>IF('Daily Data'!AI13="YES",0,IF(ISBLANK('Daily Data'!AB13),"",'Daily Data'!AB13))</f>
        <v/>
      </c>
      <c r="M12" s="146" t="str">
        <f>IF(ISBLANK('Daily Data'!AG13),"",K12-L12)</f>
        <v/>
      </c>
    </row>
    <row r="13" spans="2:14" x14ac:dyDescent="0.15">
      <c r="B13" s="143" t="str">
        <f>IF(ISBLANK('Daily Data'!B14),"",'Daily Data'!B14)</f>
        <v/>
      </c>
      <c r="C13" s="144" t="str">
        <f>IF(ISBLANK('Daily Data'!AF14),"",'Daily Data'!AF14)</f>
        <v/>
      </c>
      <c r="D13" s="145" t="str">
        <f>IF('Daily Data'!AI14="YES",0,IF(ISBLANK('Daily Data'!AA14),"",'Daily Data'!AA14))</f>
        <v/>
      </c>
      <c r="E13" s="146" t="str">
        <f>IF(ISBLANK('Daily Data'!AF14),"",C13-D13)</f>
        <v/>
      </c>
      <c r="F13" s="144" t="str">
        <f>IF(ISBLANK('Daily Data'!AH14),"",'Daily Data'!AH14)</f>
        <v/>
      </c>
      <c r="G13" s="147" t="str">
        <f>IF(ISBLANK('Daily Data'!AF14),"",Saturday!F13-E13)</f>
        <v/>
      </c>
      <c r="I13" s="145"/>
      <c r="K13" s="144" t="str">
        <f>IF(ISBLANK('Daily Data'!AG14),"",'Daily Data'!AG14)</f>
        <v/>
      </c>
      <c r="L13" s="145" t="str">
        <f>IF('Daily Data'!AI14="YES",0,IF(ISBLANK('Daily Data'!AB14),"",'Daily Data'!AB14))</f>
        <v/>
      </c>
      <c r="M13" s="146" t="str">
        <f>IF(ISBLANK('Daily Data'!AG14),"",K13-L13)</f>
        <v/>
      </c>
    </row>
    <row r="14" spans="2:14" x14ac:dyDescent="0.15">
      <c r="B14" s="143" t="str">
        <f>IF(ISBLANK('Daily Data'!B15),"",'Daily Data'!B15)</f>
        <v/>
      </c>
      <c r="C14" s="144" t="str">
        <f>IF(ISBLANK('Daily Data'!AF15),"",'Daily Data'!AF15)</f>
        <v/>
      </c>
      <c r="D14" s="145" t="str">
        <f>IF('Daily Data'!AI15="YES",0,IF(ISBLANK('Daily Data'!AA15),"",'Daily Data'!AA15))</f>
        <v/>
      </c>
      <c r="E14" s="146" t="str">
        <f>IF(ISBLANK('Daily Data'!AF15),"",C14-D14)</f>
        <v/>
      </c>
      <c r="F14" s="144" t="str">
        <f>IF(ISBLANK('Daily Data'!AH15),"",'Daily Data'!AH15)</f>
        <v/>
      </c>
      <c r="G14" s="147" t="str">
        <f>IF(ISBLANK('Daily Data'!AF15),"",Saturday!F14-E14)</f>
        <v/>
      </c>
      <c r="I14" s="145"/>
      <c r="K14" s="144" t="str">
        <f>IF(ISBLANK('Daily Data'!AG15),"",'Daily Data'!AG15)</f>
        <v/>
      </c>
      <c r="L14" s="145" t="str">
        <f>IF('Daily Data'!AI15="YES",0,IF(ISBLANK('Daily Data'!AB15),"",'Daily Data'!AB15))</f>
        <v/>
      </c>
      <c r="M14" s="146" t="str">
        <f>IF(ISBLANK('Daily Data'!AG15),"",K14-L14)</f>
        <v/>
      </c>
    </row>
    <row r="15" spans="2:14" x14ac:dyDescent="0.15">
      <c r="B15" s="143" t="str">
        <f>IF(ISBLANK('Daily Data'!B16),"",'Daily Data'!B16)</f>
        <v/>
      </c>
      <c r="C15" s="144" t="str">
        <f>IF(ISBLANK('Daily Data'!AF16),"",'Daily Data'!AF16)</f>
        <v/>
      </c>
      <c r="D15" s="145" t="str">
        <f>IF('Daily Data'!AI16="YES",0,IF(ISBLANK('Daily Data'!AA16),"",'Daily Data'!AA16))</f>
        <v/>
      </c>
      <c r="E15" s="146" t="str">
        <f>IF(ISBLANK('Daily Data'!AF16),"",C15-D15)</f>
        <v/>
      </c>
      <c r="F15" s="144" t="str">
        <f>IF(ISBLANK('Daily Data'!AH16),"",'Daily Data'!AH16)</f>
        <v/>
      </c>
      <c r="G15" s="147" t="str">
        <f>IF(ISBLANK('Daily Data'!AF16),"",Saturday!F15-E15)</f>
        <v/>
      </c>
      <c r="I15" s="145"/>
      <c r="K15" s="144" t="str">
        <f>IF(ISBLANK('Daily Data'!AG16),"",'Daily Data'!AG16)</f>
        <v/>
      </c>
      <c r="L15" s="145" t="str">
        <f>IF('Daily Data'!AI16="YES",0,IF(ISBLANK('Daily Data'!AB16),"",'Daily Data'!AB16))</f>
        <v/>
      </c>
      <c r="M15" s="146" t="str">
        <f>IF(ISBLANK('Daily Data'!AG16),"",K15-L15)</f>
        <v/>
      </c>
    </row>
    <row r="16" spans="2:14" x14ac:dyDescent="0.15">
      <c r="B16" s="143" t="str">
        <f>IF(ISBLANK('Daily Data'!B17),"",'Daily Data'!B17)</f>
        <v/>
      </c>
      <c r="C16" s="144" t="str">
        <f>IF(ISBLANK('Daily Data'!AF17),"",'Daily Data'!AF17)</f>
        <v/>
      </c>
      <c r="D16" s="145" t="str">
        <f>IF('Daily Data'!AI17="YES",0,IF(ISBLANK('Daily Data'!AA17),"",'Daily Data'!AA17))</f>
        <v/>
      </c>
      <c r="E16" s="146" t="str">
        <f>IF(ISBLANK('Daily Data'!AF17),"",C16-D16)</f>
        <v/>
      </c>
      <c r="F16" s="144" t="str">
        <f>IF(ISBLANK('Daily Data'!AH17),"",'Daily Data'!AH17)</f>
        <v/>
      </c>
      <c r="G16" s="147" t="str">
        <f>IF(ISBLANK('Daily Data'!AF17),"",Saturday!F16-E16)</f>
        <v/>
      </c>
      <c r="I16" s="145"/>
      <c r="K16" s="144" t="str">
        <f>IF(ISBLANK('Daily Data'!AG17),"",'Daily Data'!AG17)</f>
        <v/>
      </c>
      <c r="L16" s="145" t="str">
        <f>IF('Daily Data'!AI17="YES",0,IF(ISBLANK('Daily Data'!AB17),"",'Daily Data'!AB17))</f>
        <v/>
      </c>
      <c r="M16" s="146" t="str">
        <f>IF(ISBLANK('Daily Data'!AG17),"",K16-L16)</f>
        <v/>
      </c>
    </row>
    <row r="17" spans="2:13" x14ac:dyDescent="0.15">
      <c r="B17" s="143" t="str">
        <f>IF(ISBLANK('Daily Data'!B18),"",'Daily Data'!B18)</f>
        <v/>
      </c>
      <c r="C17" s="144" t="str">
        <f>IF(ISBLANK('Daily Data'!AF18),"",'Daily Data'!AF18)</f>
        <v/>
      </c>
      <c r="D17" s="145" t="str">
        <f>IF('Daily Data'!AI18="YES",0,IF(ISBLANK('Daily Data'!AA18),"",'Daily Data'!AA18))</f>
        <v/>
      </c>
      <c r="E17" s="146" t="str">
        <f>IF(ISBLANK('Daily Data'!AF18),"",C17-D17)</f>
        <v/>
      </c>
      <c r="F17" s="144" t="str">
        <f>IF(ISBLANK('Daily Data'!AH18),"",'Daily Data'!AH18)</f>
        <v/>
      </c>
      <c r="G17" s="147" t="str">
        <f>IF(ISBLANK('Daily Data'!AF18),"",Saturday!F17-E17)</f>
        <v/>
      </c>
      <c r="I17" s="145"/>
      <c r="K17" s="144" t="str">
        <f>IF(ISBLANK('Daily Data'!AG18),"",'Daily Data'!AG18)</f>
        <v/>
      </c>
      <c r="L17" s="145" t="str">
        <f>IF('Daily Data'!AI18="YES",0,IF(ISBLANK('Daily Data'!AB18),"",'Daily Data'!AB18))</f>
        <v/>
      </c>
      <c r="M17" s="146" t="str">
        <f>IF(ISBLANK('Daily Data'!AG18),"",K17-L17)</f>
        <v/>
      </c>
    </row>
    <row r="18" spans="2:13" x14ac:dyDescent="0.15">
      <c r="B18" s="143" t="str">
        <f>IF(ISBLANK('Daily Data'!B19),"",'Daily Data'!B19)</f>
        <v/>
      </c>
      <c r="C18" s="144" t="str">
        <f>IF(ISBLANK('Daily Data'!AF19),"",'Daily Data'!AF19)</f>
        <v/>
      </c>
      <c r="D18" s="145" t="str">
        <f>IF('Daily Data'!AI19="YES",0,IF(ISBLANK('Daily Data'!AA19),"",'Daily Data'!AA19))</f>
        <v/>
      </c>
      <c r="E18" s="146" t="str">
        <f>IF(ISBLANK('Daily Data'!AF19),"",C18-D18)</f>
        <v/>
      </c>
      <c r="F18" s="144" t="str">
        <f>IF(ISBLANK('Daily Data'!AH19),"",'Daily Data'!AH19)</f>
        <v/>
      </c>
      <c r="G18" s="147" t="str">
        <f>IF(ISBLANK('Daily Data'!AF19),"",Saturday!F18-E18)</f>
        <v/>
      </c>
      <c r="I18" s="145"/>
      <c r="K18" s="144" t="str">
        <f>IF(ISBLANK('Daily Data'!AG19),"",'Daily Data'!AG19)</f>
        <v/>
      </c>
      <c r="L18" s="145" t="str">
        <f>IF('Daily Data'!AI19="YES",0,IF(ISBLANK('Daily Data'!AB19),"",'Daily Data'!AB19))</f>
        <v/>
      </c>
      <c r="M18" s="146" t="str">
        <f>IF(ISBLANK('Daily Data'!AG19),"",K18-L18)</f>
        <v/>
      </c>
    </row>
    <row r="19" spans="2:13" x14ac:dyDescent="0.15">
      <c r="B19" s="143" t="str">
        <f>IF(ISBLANK('Daily Data'!B20),"",'Daily Data'!B20)</f>
        <v/>
      </c>
      <c r="C19" s="144" t="str">
        <f>IF(ISBLANK('Daily Data'!AF20),"",'Daily Data'!AF20)</f>
        <v/>
      </c>
      <c r="D19" s="145" t="str">
        <f>IF('Daily Data'!AI20="YES",0,IF(ISBLANK('Daily Data'!AA20),"",'Daily Data'!AA20))</f>
        <v/>
      </c>
      <c r="E19" s="146" t="str">
        <f>IF(ISBLANK('Daily Data'!AF20),"",C19-D19)</f>
        <v/>
      </c>
      <c r="F19" s="144" t="str">
        <f>IF(ISBLANK('Daily Data'!AH20),"",'Daily Data'!AH20)</f>
        <v/>
      </c>
      <c r="G19" s="147" t="str">
        <f>IF(ISBLANK('Daily Data'!AF20),"",Saturday!F19-E19)</f>
        <v/>
      </c>
      <c r="I19" s="145"/>
      <c r="K19" s="144" t="str">
        <f>IF(ISBLANK('Daily Data'!AG20),"",'Daily Data'!AG20)</f>
        <v/>
      </c>
      <c r="L19" s="145" t="str">
        <f>IF('Daily Data'!AI20="YES",0,IF(ISBLANK('Daily Data'!AB20),"",'Daily Data'!AB20))</f>
        <v/>
      </c>
      <c r="M19" s="146" t="str">
        <f>IF(ISBLANK('Daily Data'!AG20),"",K19-L19)</f>
        <v/>
      </c>
    </row>
    <row r="20" spans="2:13" x14ac:dyDescent="0.15">
      <c r="B20" s="143" t="str">
        <f>IF(ISBLANK('Daily Data'!B21),"",'Daily Data'!B21)</f>
        <v/>
      </c>
      <c r="C20" s="144" t="str">
        <f>IF(ISBLANK('Daily Data'!AF21),"",'Daily Data'!AF21)</f>
        <v/>
      </c>
      <c r="D20" s="145" t="str">
        <f>IF('Daily Data'!AI21="YES",0,IF(ISBLANK('Daily Data'!AA21),"",'Daily Data'!AA21))</f>
        <v/>
      </c>
      <c r="E20" s="146" t="str">
        <f>IF(ISBLANK('Daily Data'!AF21),"",C20-D20)</f>
        <v/>
      </c>
      <c r="F20" s="144" t="str">
        <f>IF(ISBLANK('Daily Data'!AH21),"",'Daily Data'!AH21)</f>
        <v/>
      </c>
      <c r="G20" s="147" t="str">
        <f>IF(ISBLANK('Daily Data'!AF21),"",Saturday!F20-E20)</f>
        <v/>
      </c>
      <c r="I20" s="145"/>
      <c r="K20" s="144" t="str">
        <f>IF(ISBLANK('Daily Data'!AG21),"",'Daily Data'!AG21)</f>
        <v/>
      </c>
      <c r="L20" s="145" t="str">
        <f>IF('Daily Data'!AI21="YES",0,IF(ISBLANK('Daily Data'!AB21),"",'Daily Data'!AB21))</f>
        <v/>
      </c>
      <c r="M20" s="146" t="str">
        <f>IF(ISBLANK('Daily Data'!AG21),"",K20-L20)</f>
        <v/>
      </c>
    </row>
    <row r="21" spans="2:13" x14ac:dyDescent="0.15">
      <c r="B21" s="143" t="str">
        <f>IF(ISBLANK('Daily Data'!B22),"",'Daily Data'!B22)</f>
        <v/>
      </c>
      <c r="C21" s="144" t="str">
        <f>IF(ISBLANK('Daily Data'!AF22),"",'Daily Data'!AF22)</f>
        <v/>
      </c>
      <c r="D21" s="145" t="str">
        <f>IF('Daily Data'!AI22="YES",0,IF(ISBLANK('Daily Data'!AA22),"",'Daily Data'!AA22))</f>
        <v/>
      </c>
      <c r="E21" s="146" t="str">
        <f>IF(ISBLANK('Daily Data'!AF22),"",C21-D21)</f>
        <v/>
      </c>
      <c r="F21" s="144" t="str">
        <f>IF(ISBLANK('Daily Data'!AH22),"",'Daily Data'!AH22)</f>
        <v/>
      </c>
      <c r="G21" s="147" t="str">
        <f>IF(ISBLANK('Daily Data'!AF22),"",Saturday!F21-E21)</f>
        <v/>
      </c>
      <c r="I21" s="145"/>
      <c r="K21" s="144" t="str">
        <f>IF(ISBLANK('Daily Data'!AG22),"",'Daily Data'!AG22)</f>
        <v/>
      </c>
      <c r="L21" s="145" t="str">
        <f>IF('Daily Data'!AI22="YES",0,IF(ISBLANK('Daily Data'!AB22),"",'Daily Data'!AB22))</f>
        <v/>
      </c>
      <c r="M21" s="146" t="str">
        <f>IF(ISBLANK('Daily Data'!AG22),"",K21-L21)</f>
        <v/>
      </c>
    </row>
    <row r="22" spans="2:13" x14ac:dyDescent="0.15">
      <c r="B22" s="143" t="str">
        <f>IF(ISBLANK('Daily Data'!B23),"",'Daily Data'!B23)</f>
        <v/>
      </c>
      <c r="C22" s="144" t="str">
        <f>IF(ISBLANK('Daily Data'!AF23),"",'Daily Data'!AF23)</f>
        <v/>
      </c>
      <c r="D22" s="145" t="str">
        <f>IF('Daily Data'!AI23="YES",0,IF(ISBLANK('Daily Data'!AA23),"",'Daily Data'!AA23))</f>
        <v/>
      </c>
      <c r="E22" s="146" t="str">
        <f>IF(ISBLANK('Daily Data'!AF23),"",C22-D22)</f>
        <v/>
      </c>
      <c r="F22" s="144" t="str">
        <f>IF(ISBLANK('Daily Data'!AH23),"",'Daily Data'!AH23)</f>
        <v/>
      </c>
      <c r="G22" s="147" t="str">
        <f>IF(ISBLANK('Daily Data'!AF23),"",Saturday!F22-E22)</f>
        <v/>
      </c>
      <c r="I22" s="145"/>
      <c r="K22" s="144" t="str">
        <f>IF(ISBLANK('Daily Data'!AG23),"",'Daily Data'!AG23)</f>
        <v/>
      </c>
      <c r="L22" s="145" t="str">
        <f>IF('Daily Data'!AI23="YES",0,IF(ISBLANK('Daily Data'!AB23),"",'Daily Data'!AB23))</f>
        <v/>
      </c>
      <c r="M22" s="146" t="str">
        <f>IF(ISBLANK('Daily Data'!AG23),"",K22-L22)</f>
        <v/>
      </c>
    </row>
    <row r="23" spans="2:13" x14ac:dyDescent="0.15">
      <c r="B23" s="143" t="str">
        <f>IF(ISBLANK('Daily Data'!B24),"",'Daily Data'!B24)</f>
        <v/>
      </c>
      <c r="C23" s="144" t="str">
        <f>IF(ISBLANK('Daily Data'!AF24),"",'Daily Data'!AF24)</f>
        <v/>
      </c>
      <c r="D23" s="145" t="str">
        <f>IF('Daily Data'!AI24="YES",0,IF(ISBLANK('Daily Data'!AA24),"",'Daily Data'!AA24))</f>
        <v/>
      </c>
      <c r="E23" s="146" t="str">
        <f>IF(ISBLANK('Daily Data'!AF24),"",C23-D23)</f>
        <v/>
      </c>
      <c r="F23" s="144" t="str">
        <f>IF(ISBLANK('Daily Data'!AH24),"",'Daily Data'!AH24)</f>
        <v/>
      </c>
      <c r="G23" s="147" t="str">
        <f>IF(ISBLANK('Daily Data'!AF24),"",Saturday!F23-E23)</f>
        <v/>
      </c>
      <c r="I23" s="145"/>
      <c r="K23" s="144" t="str">
        <f>IF(ISBLANK('Daily Data'!AG24),"",'Daily Data'!AG24)</f>
        <v/>
      </c>
      <c r="L23" s="145" t="str">
        <f>IF('Daily Data'!AI24="YES",0,IF(ISBLANK('Daily Data'!AB24),"",'Daily Data'!AB24))</f>
        <v/>
      </c>
      <c r="M23" s="146" t="str">
        <f>IF(ISBLANK('Daily Data'!AG24),"",K23-L23)</f>
        <v/>
      </c>
    </row>
    <row r="24" spans="2:13" x14ac:dyDescent="0.15">
      <c r="B24" s="143" t="str">
        <f>IF(ISBLANK('Daily Data'!B25),"",'Daily Data'!B25)</f>
        <v/>
      </c>
      <c r="C24" s="144" t="str">
        <f>IF(ISBLANK('Daily Data'!AF25),"",'Daily Data'!AF25)</f>
        <v/>
      </c>
      <c r="D24" s="145" t="str">
        <f>IF('Daily Data'!AI25="YES",0,IF(ISBLANK('Daily Data'!AA25),"",'Daily Data'!AA25))</f>
        <v/>
      </c>
      <c r="E24" s="146" t="str">
        <f>IF(ISBLANK('Daily Data'!AF25),"",C24-D24)</f>
        <v/>
      </c>
      <c r="F24" s="144" t="str">
        <f>IF(ISBLANK('Daily Data'!AH25),"",'Daily Data'!AH25)</f>
        <v/>
      </c>
      <c r="G24" s="147" t="str">
        <f>IF(ISBLANK('Daily Data'!AF25),"",Saturday!F24-E24)</f>
        <v/>
      </c>
      <c r="I24" s="145"/>
      <c r="K24" s="144" t="str">
        <f>IF(ISBLANK('Daily Data'!AG25),"",'Daily Data'!AG25)</f>
        <v/>
      </c>
      <c r="L24" s="145" t="str">
        <f>IF('Daily Data'!AI25="YES",0,IF(ISBLANK('Daily Data'!AB25),"",'Daily Data'!AB25))</f>
        <v/>
      </c>
      <c r="M24" s="146" t="str">
        <f>IF(ISBLANK('Daily Data'!AG25),"",K24-L24)</f>
        <v/>
      </c>
    </row>
    <row r="25" spans="2:13" x14ac:dyDescent="0.15">
      <c r="B25" s="143" t="str">
        <f>IF(ISBLANK('Daily Data'!B26),"",'Daily Data'!B26)</f>
        <v/>
      </c>
      <c r="C25" s="144" t="str">
        <f>IF(ISBLANK('Daily Data'!AF26),"",'Daily Data'!AF26)</f>
        <v/>
      </c>
      <c r="D25" s="145" t="str">
        <f>IF('Daily Data'!AI26="YES",0,IF(ISBLANK('Daily Data'!AA26),"",'Daily Data'!AA26))</f>
        <v/>
      </c>
      <c r="E25" s="146" t="str">
        <f>IF(ISBLANK('Daily Data'!AF26),"",C25-D25)</f>
        <v/>
      </c>
      <c r="F25" s="144" t="str">
        <f>IF(ISBLANK('Daily Data'!AH26),"",'Daily Data'!AH26)</f>
        <v/>
      </c>
      <c r="G25" s="147" t="str">
        <f>IF(ISBLANK('Daily Data'!AF26),"",Saturday!F25-E25)</f>
        <v/>
      </c>
      <c r="I25" s="145"/>
      <c r="K25" s="144" t="str">
        <f>IF(ISBLANK('Daily Data'!AG26),"",'Daily Data'!AG26)</f>
        <v/>
      </c>
      <c r="L25" s="145" t="str">
        <f>IF('Daily Data'!AI26="YES",0,IF(ISBLANK('Daily Data'!AB26),"",'Daily Data'!AB26))</f>
        <v/>
      </c>
      <c r="M25" s="146" t="str">
        <f>IF(ISBLANK('Daily Data'!AG26),"",K25-L25)</f>
        <v/>
      </c>
    </row>
    <row r="26" spans="2:13" x14ac:dyDescent="0.15">
      <c r="B26" s="143" t="str">
        <f>IF(ISBLANK('Daily Data'!B27),"",'Daily Data'!B27)</f>
        <v/>
      </c>
      <c r="C26" s="144" t="str">
        <f>IF(ISBLANK('Daily Data'!AF27),"",'Daily Data'!AF27)</f>
        <v/>
      </c>
      <c r="D26" s="145" t="str">
        <f>IF('Daily Data'!AI27="YES",0,IF(ISBLANK('Daily Data'!AA27),"",'Daily Data'!AA27))</f>
        <v/>
      </c>
      <c r="E26" s="146" t="str">
        <f>IF(ISBLANK('Daily Data'!AF27),"",C26-D26)</f>
        <v/>
      </c>
      <c r="F26" s="144" t="str">
        <f>IF(ISBLANK('Daily Data'!AH27),"",'Daily Data'!AH27)</f>
        <v/>
      </c>
      <c r="G26" s="147" t="str">
        <f>IF(ISBLANK('Daily Data'!AF27),"",Saturday!F26-E26)</f>
        <v/>
      </c>
      <c r="I26" s="145"/>
      <c r="K26" s="144" t="str">
        <f>IF(ISBLANK('Daily Data'!AG27),"",'Daily Data'!AG27)</f>
        <v/>
      </c>
      <c r="L26" s="145" t="str">
        <f>IF('Daily Data'!AI27="YES",0,IF(ISBLANK('Daily Data'!AB27),"",'Daily Data'!AB27))</f>
        <v/>
      </c>
      <c r="M26" s="146" t="str">
        <f>IF(ISBLANK('Daily Data'!AG27),"",K26-L26)</f>
        <v/>
      </c>
    </row>
    <row r="27" spans="2:13" x14ac:dyDescent="0.15">
      <c r="B27" s="143" t="str">
        <f>IF(ISBLANK('Daily Data'!B28),"",'Daily Data'!B28)</f>
        <v/>
      </c>
      <c r="C27" s="144" t="str">
        <f>IF(ISBLANK('Daily Data'!AF28),"",'Daily Data'!AF28)</f>
        <v/>
      </c>
      <c r="D27" s="145" t="str">
        <f>IF('Daily Data'!AI28="YES",0,IF(ISBLANK('Daily Data'!AA28),"",'Daily Data'!AA28))</f>
        <v/>
      </c>
      <c r="E27" s="146" t="str">
        <f>IF(ISBLANK('Daily Data'!AF28),"",C27-D27)</f>
        <v/>
      </c>
      <c r="F27" s="144" t="str">
        <f>IF(ISBLANK('Daily Data'!AH28),"",'Daily Data'!AH28)</f>
        <v/>
      </c>
      <c r="G27" s="147" t="str">
        <f>IF(ISBLANK('Daily Data'!AF28),"",Saturday!F27-E27)</f>
        <v/>
      </c>
      <c r="I27" s="145"/>
      <c r="K27" s="144" t="str">
        <f>IF(ISBLANK('Daily Data'!AG28),"",'Daily Data'!AG28)</f>
        <v/>
      </c>
      <c r="L27" s="145" t="str">
        <f>IF('Daily Data'!AI28="YES",0,IF(ISBLANK('Daily Data'!AB28),"",'Daily Data'!AB28))</f>
        <v/>
      </c>
      <c r="M27" s="146" t="str">
        <f>IF(ISBLANK('Daily Data'!AG28),"",K27-L27)</f>
        <v/>
      </c>
    </row>
    <row r="28" spans="2:13" x14ac:dyDescent="0.15">
      <c r="B28" s="143" t="str">
        <f>IF(ISBLANK('Daily Data'!B29),"",'Daily Data'!B29)</f>
        <v/>
      </c>
      <c r="C28" s="144" t="str">
        <f>IF(ISBLANK('Daily Data'!AF29),"",'Daily Data'!AF29)</f>
        <v/>
      </c>
      <c r="D28" s="145" t="str">
        <f>IF('Daily Data'!AI29="YES",0,IF(ISBLANK('Daily Data'!AA29),"",'Daily Data'!AA29))</f>
        <v/>
      </c>
      <c r="E28" s="146" t="str">
        <f>IF(ISBLANK('Daily Data'!AF29),"",C28-D28)</f>
        <v/>
      </c>
      <c r="F28" s="144" t="str">
        <f>IF(ISBLANK('Daily Data'!AH29),"",'Daily Data'!AH29)</f>
        <v/>
      </c>
      <c r="G28" s="147" t="str">
        <f>IF(ISBLANK('Daily Data'!AF29),"",Saturday!F28-E28)</f>
        <v/>
      </c>
      <c r="I28" s="145"/>
      <c r="K28" s="144" t="str">
        <f>IF(ISBLANK('Daily Data'!AG29),"",'Daily Data'!AG29)</f>
        <v/>
      </c>
      <c r="L28" s="145" t="str">
        <f>IF('Daily Data'!AI29="YES",0,IF(ISBLANK('Daily Data'!AB29),"",'Daily Data'!AB29))</f>
        <v/>
      </c>
      <c r="M28" s="146" t="str">
        <f>IF(ISBLANK('Daily Data'!AG29),"",K28-L28)</f>
        <v/>
      </c>
    </row>
    <row r="29" spans="2:13" x14ac:dyDescent="0.15">
      <c r="B29" s="143" t="str">
        <f>IF(ISBLANK('Daily Data'!B30),"",'Daily Data'!B30)</f>
        <v/>
      </c>
      <c r="C29" s="144" t="str">
        <f>IF(ISBLANK('Daily Data'!AF30),"",'Daily Data'!AF30)</f>
        <v/>
      </c>
      <c r="D29" s="145" t="str">
        <f>IF('Daily Data'!AI30="YES",0,IF(ISBLANK('Daily Data'!AA30),"",'Daily Data'!AA30))</f>
        <v/>
      </c>
      <c r="E29" s="146" t="str">
        <f>IF(ISBLANK('Daily Data'!AF30),"",C29-D29)</f>
        <v/>
      </c>
      <c r="F29" s="144" t="str">
        <f>IF(ISBLANK('Daily Data'!AH30),"",'Daily Data'!AH30)</f>
        <v/>
      </c>
      <c r="G29" s="147" t="str">
        <f>IF(ISBLANK('Daily Data'!AF30),"",Saturday!F29-E29)</f>
        <v/>
      </c>
      <c r="I29" s="145"/>
      <c r="K29" s="144" t="str">
        <f>IF(ISBLANK('Daily Data'!AG30),"",'Daily Data'!AG30)</f>
        <v/>
      </c>
      <c r="L29" s="145" t="str">
        <f>IF('Daily Data'!AI30="YES",0,IF(ISBLANK('Daily Data'!AB30),"",'Daily Data'!AB30))</f>
        <v/>
      </c>
      <c r="M29" s="146" t="str">
        <f>IF(ISBLANK('Daily Data'!AG30),"",K29-L29)</f>
        <v/>
      </c>
    </row>
    <row r="30" spans="2:13" x14ac:dyDescent="0.15">
      <c r="B30" s="143" t="str">
        <f>IF(ISBLANK('Daily Data'!B31),"",'Daily Data'!B31)</f>
        <v/>
      </c>
      <c r="C30" s="144" t="str">
        <f>IF(ISBLANK('Daily Data'!AF31),"",'Daily Data'!AF31)</f>
        <v/>
      </c>
      <c r="D30" s="145" t="str">
        <f>IF('Daily Data'!AI31="YES",0,IF(ISBLANK('Daily Data'!AA31),"",'Daily Data'!AA31))</f>
        <v/>
      </c>
      <c r="E30" s="146" t="str">
        <f>IF(ISBLANK('Daily Data'!AF31),"",C30-D30)</f>
        <v/>
      </c>
      <c r="F30" s="144" t="str">
        <f>IF(ISBLANK('Daily Data'!AH31),"",'Daily Data'!AH31)</f>
        <v/>
      </c>
      <c r="G30" s="147" t="str">
        <f>IF(ISBLANK('Daily Data'!AF31),"",Saturday!F30-E30)</f>
        <v/>
      </c>
      <c r="I30" s="145"/>
      <c r="K30" s="144" t="str">
        <f>IF(ISBLANK('Daily Data'!AG31),"",'Daily Data'!AG31)</f>
        <v/>
      </c>
      <c r="L30" s="145" t="str">
        <f>IF('Daily Data'!AI31="YES",0,IF(ISBLANK('Daily Data'!AB31),"",'Daily Data'!AB31))</f>
        <v/>
      </c>
      <c r="M30" s="146" t="str">
        <f>IF(ISBLANK('Daily Data'!AG31),"",K30-L30)</f>
        <v/>
      </c>
    </row>
    <row r="31" spans="2:13" x14ac:dyDescent="0.15">
      <c r="B31" s="143" t="str">
        <f>IF(ISBLANK('Daily Data'!B32),"",'Daily Data'!B32)</f>
        <v/>
      </c>
      <c r="C31" s="144" t="str">
        <f>IF(ISBLANK('Daily Data'!AF32),"",'Daily Data'!AF32)</f>
        <v/>
      </c>
      <c r="D31" s="145" t="str">
        <f>IF('Daily Data'!AI32="YES",0,IF(ISBLANK('Daily Data'!AA32),"",'Daily Data'!AA32))</f>
        <v/>
      </c>
      <c r="E31" s="146" t="str">
        <f>IF(ISBLANK('Daily Data'!AF32),"",C31-D31)</f>
        <v/>
      </c>
      <c r="F31" s="144" t="str">
        <f>IF(ISBLANK('Daily Data'!AH32),"",'Daily Data'!AH32)</f>
        <v/>
      </c>
      <c r="G31" s="147" t="str">
        <f>IF(ISBLANK('Daily Data'!AF32),"",Saturday!F31-E31)</f>
        <v/>
      </c>
      <c r="I31" s="145"/>
      <c r="K31" s="144" t="str">
        <f>IF(ISBLANK('Daily Data'!AG32),"",'Daily Data'!AG32)</f>
        <v/>
      </c>
      <c r="L31" s="145" t="str">
        <f>IF('Daily Data'!AI32="YES",0,IF(ISBLANK('Daily Data'!AB32),"",'Daily Data'!AB32))</f>
        <v/>
      </c>
      <c r="M31" s="146" t="str">
        <f>IF(ISBLANK('Daily Data'!AG32),"",K31-L31)</f>
        <v/>
      </c>
    </row>
    <row r="32" spans="2:13" ht="21" thickBot="1" x14ac:dyDescent="0.2">
      <c r="B32" s="143" t="str">
        <f>IF(ISBLANK('Daily Data'!B33),"",'Daily Data'!B33)</f>
        <v/>
      </c>
      <c r="C32" s="149" t="str">
        <f>IF(ISBLANK('Daily Data'!AF33),"",'Daily Data'!AF33)</f>
        <v/>
      </c>
      <c r="D32" s="150" t="str">
        <f>IF('Daily Data'!AI33="YES",0,IF(ISBLANK('Daily Data'!AA33),"",'Daily Data'!AA33))</f>
        <v/>
      </c>
      <c r="E32" s="151" t="str">
        <f>IF(ISBLANK('Daily Data'!AF33),"",C32-D32)</f>
        <v/>
      </c>
      <c r="F32" s="144" t="str">
        <f>IF(ISBLANK('Daily Data'!AH33),"",'Daily Data'!AH33)</f>
        <v/>
      </c>
      <c r="G32" s="147" t="str">
        <f>IF(ISBLANK('Daily Data'!AF33),"",Saturday!F32-E32)</f>
        <v/>
      </c>
      <c r="I32" s="145"/>
      <c r="K32" s="149" t="str">
        <f>IF(ISBLANK('Daily Data'!AG33),"",'Daily Data'!AG33)</f>
        <v/>
      </c>
      <c r="L32" s="150" t="str">
        <f>IF('Daily Data'!AI33="YES",0,IF(ISBLANK('Daily Data'!AB33),"",'Daily Data'!AB33))</f>
        <v/>
      </c>
      <c r="M32" s="151" t="str">
        <f>IF(ISBLANK('Daily Data'!AG33),"",K32-L32)</f>
        <v/>
      </c>
    </row>
    <row r="33" spans="2:14" ht="21" thickBot="1" x14ac:dyDescent="0.35">
      <c r="B33" s="153" t="s">
        <v>91</v>
      </c>
      <c r="D33" s="154" t="s">
        <v>9</v>
      </c>
      <c r="E33" s="155" t="str">
        <f>IF(SUM(C8:C32)&gt;0,SUM(E8:E32),"")</f>
        <v/>
      </c>
      <c r="F33" s="156" t="str">
        <f>IF(SUM(C8:C32)&gt;0,SUM(F8:F32),"")</f>
        <v/>
      </c>
      <c r="G33" s="147" t="str">
        <f>IF(SUM(C8:C32)&gt;0,SUM(G8:G32),"")</f>
        <v/>
      </c>
      <c r="H33" s="36"/>
      <c r="I33" s="157" t="str">
        <f>IF(SUM(I34:I36)&gt;0,(I36-I35),"")</f>
        <v/>
      </c>
      <c r="J33" s="135"/>
      <c r="M33" s="158" t="str">
        <f>IF(SUM(K8:K32)&gt;0,SUM(M8:M32),"")</f>
        <v/>
      </c>
      <c r="N33" s="135" t="s">
        <v>12</v>
      </c>
    </row>
    <row r="34" spans="2:14" x14ac:dyDescent="0.3">
      <c r="B34" s="153"/>
      <c r="D34" s="154"/>
      <c r="E34" s="159"/>
      <c r="F34" s="159"/>
      <c r="G34" s="159"/>
      <c r="H34" s="161" t="s">
        <v>79</v>
      </c>
      <c r="I34" s="162"/>
      <c r="J34" s="135"/>
      <c r="M34" s="159"/>
      <c r="N34" s="135"/>
    </row>
    <row r="35" spans="2:14" ht="21" thickBot="1" x14ac:dyDescent="0.35">
      <c r="B35" s="153"/>
      <c r="D35" s="154"/>
      <c r="E35" s="159"/>
      <c r="F35" s="159"/>
      <c r="G35" s="159"/>
      <c r="H35" s="161" t="s">
        <v>94</v>
      </c>
      <c r="I35" s="163" t="str">
        <f>IF(ISBLANK('Daily Data'!AH35),"",'Daily Data'!AH34)</f>
        <v/>
      </c>
      <c r="J35" s="135"/>
      <c r="M35" s="159"/>
      <c r="N35" s="135"/>
    </row>
    <row r="36" spans="2:14" ht="21" thickBot="1" x14ac:dyDescent="0.35">
      <c r="B36" s="153"/>
      <c r="D36" s="154"/>
      <c r="E36" s="159"/>
      <c r="F36" s="159"/>
      <c r="G36" s="159"/>
      <c r="H36" s="161" t="s">
        <v>95</v>
      </c>
      <c r="I36" s="157" t="str">
        <f>IF(ISBLANK('Daily Data'!AH35),"",'Daily Data'!AH35)</f>
        <v/>
      </c>
      <c r="J36" s="135" t="s">
        <v>10</v>
      </c>
      <c r="M36" s="159"/>
      <c r="N36" s="135"/>
    </row>
    <row r="37" spans="2:14" x14ac:dyDescent="0.15">
      <c r="B37" s="164" t="s">
        <v>13</v>
      </c>
    </row>
    <row r="38" spans="2:14" ht="21" thickBot="1" x14ac:dyDescent="0.2">
      <c r="C38" s="165" t="str">
        <f>E33</f>
        <v/>
      </c>
      <c r="D38" s="122" t="s">
        <v>14</v>
      </c>
      <c r="E38" s="165" t="str">
        <f>I36</f>
        <v/>
      </c>
      <c r="F38" s="122" t="s">
        <v>15</v>
      </c>
      <c r="G38" s="123"/>
      <c r="H38" s="135"/>
      <c r="I38" s="165" t="str">
        <f>IF(SUM(C8:C32)&gt;0,(C38-E38),"")</f>
        <v/>
      </c>
      <c r="J38" s="153" t="s">
        <v>99</v>
      </c>
      <c r="K38" s="135"/>
    </row>
    <row r="39" spans="2:14" s="135" customFormat="1" ht="20.25" customHeight="1" x14ac:dyDescent="0.15">
      <c r="C39" s="135" t="s">
        <v>9</v>
      </c>
      <c r="E39" s="135" t="s">
        <v>10</v>
      </c>
      <c r="G39" s="166"/>
      <c r="K39" s="167"/>
      <c r="L39" s="167"/>
      <c r="M39" s="167"/>
    </row>
    <row r="40" spans="2:14" s="135" customFormat="1" x14ac:dyDescent="0.15">
      <c r="G40" s="166"/>
      <c r="K40" s="168" t="s">
        <v>49</v>
      </c>
      <c r="L40" s="169"/>
      <c r="M40" s="170"/>
    </row>
    <row r="41" spans="2:14" ht="21" thickBot="1" x14ac:dyDescent="0.2">
      <c r="C41" s="165" t="str">
        <f>E33</f>
        <v/>
      </c>
      <c r="D41" s="122" t="s">
        <v>14</v>
      </c>
      <c r="E41" s="165" t="str">
        <f>M33</f>
        <v/>
      </c>
      <c r="F41" s="122" t="s">
        <v>15</v>
      </c>
      <c r="G41" s="171" t="str">
        <f>IF(SUM(C8:C32)&gt;0,(C41-E41),"")</f>
        <v/>
      </c>
      <c r="H41" s="122" t="s">
        <v>98</v>
      </c>
      <c r="I41" s="165" t="str">
        <f>IF(SUM(C8:C32)&gt;0,(-G41*0.15),"")</f>
        <v/>
      </c>
      <c r="J41" s="192" t="s">
        <v>21</v>
      </c>
      <c r="K41" s="173" t="s">
        <v>96</v>
      </c>
      <c r="L41" s="174"/>
      <c r="M41" s="175"/>
    </row>
    <row r="42" spans="2:14" s="135" customFormat="1" x14ac:dyDescent="0.15">
      <c r="C42" s="135" t="s">
        <v>9</v>
      </c>
      <c r="E42" s="135" t="s">
        <v>12</v>
      </c>
      <c r="G42" s="135" t="s">
        <v>16</v>
      </c>
      <c r="H42" s="122"/>
      <c r="K42" s="176" t="s">
        <v>97</v>
      </c>
      <c r="L42" s="127"/>
      <c r="M42" s="177"/>
    </row>
    <row r="43" spans="2:14" s="135" customFormat="1" x14ac:dyDescent="0.15">
      <c r="H43" s="122"/>
    </row>
    <row r="44" spans="2:14" ht="21" thickBot="1" x14ac:dyDescent="0.2">
      <c r="H44" s="178"/>
      <c r="I44" s="165" t="str">
        <f>IF(SUM(C8:C32)&gt;0,(I38+I41),"")</f>
        <v/>
      </c>
      <c r="J44" s="178" t="s">
        <v>15</v>
      </c>
      <c r="K44" s="153" t="s">
        <v>18</v>
      </c>
    </row>
    <row r="45" spans="2:14" x14ac:dyDescent="0.15">
      <c r="B45" s="179"/>
      <c r="C45" s="179"/>
      <c r="D45" s="179"/>
      <c r="E45" s="179"/>
      <c r="F45" s="179"/>
      <c r="G45" s="179"/>
      <c r="H45" s="179"/>
      <c r="I45" s="179"/>
      <c r="J45" s="179"/>
      <c r="K45" s="181"/>
      <c r="L45" s="179"/>
      <c r="M45" s="179"/>
    </row>
    <row r="46" spans="2:14" ht="21" thickBot="1" x14ac:dyDescent="0.2">
      <c r="B46" s="183" t="s">
        <v>100</v>
      </c>
      <c r="C46" s="184"/>
      <c r="D46" s="184"/>
      <c r="E46" s="184"/>
      <c r="F46" s="184"/>
      <c r="G46" s="184"/>
      <c r="H46" s="186"/>
      <c r="I46" s="187">
        <f>IF(Friday!I44&gt;=0,0,Friday!I44)</f>
        <v>0</v>
      </c>
      <c r="J46" s="186" t="s">
        <v>14</v>
      </c>
      <c r="K46" s="183" t="s">
        <v>19</v>
      </c>
      <c r="L46" s="184"/>
      <c r="M46" s="191"/>
    </row>
    <row r="47" spans="2:14" x14ac:dyDescent="0.15">
      <c r="B47" s="184"/>
      <c r="C47" s="184"/>
      <c r="D47" s="184"/>
      <c r="E47" s="184"/>
      <c r="F47" s="184"/>
      <c r="G47" s="184"/>
      <c r="H47" s="184"/>
      <c r="I47" s="184"/>
      <c r="J47" s="184"/>
      <c r="K47" s="183"/>
      <c r="L47" s="184"/>
      <c r="M47" s="184"/>
    </row>
    <row r="48" spans="2:14" ht="21" thickBot="1" x14ac:dyDescent="0.2">
      <c r="B48" s="184"/>
      <c r="C48" s="184"/>
      <c r="D48" s="184"/>
      <c r="E48" s="184"/>
      <c r="F48" s="184"/>
      <c r="G48" s="184"/>
      <c r="H48" s="186"/>
      <c r="I48" s="187" t="str">
        <f>IF(SUM(C8:C32)&gt;0,(I44+I46),"")</f>
        <v/>
      </c>
      <c r="J48" s="186" t="s">
        <v>15</v>
      </c>
      <c r="K48" s="188" t="s">
        <v>20</v>
      </c>
      <c r="L48" s="184"/>
      <c r="M48" s="184"/>
    </row>
  </sheetData>
  <sheetProtection sheet="1" objects="1" scenarios="1" selectLockedCells="1" selectUnlockedCells="1"/>
  <customSheetViews>
    <customSheetView guid="{53395258-DBAA-429A-AE83-555B9B9DE7B8}" showGridLines="0" fitToPage="1" topLeftCell="A10">
      <selection activeCell="I39" sqref="I39"/>
      <pageMargins left="0.75" right="0.75" top="1" bottom="1" header="0.5" footer="0.5"/>
      <pageSetup scale="46" orientation="landscape" r:id="rId1"/>
      <headerFooter alignWithMargins="0"/>
    </customSheetView>
  </customSheetViews>
  <mergeCells count="10">
    <mergeCell ref="K6:K7"/>
    <mergeCell ref="L6:L7"/>
    <mergeCell ref="M6:M7"/>
    <mergeCell ref="B5:B7"/>
    <mergeCell ref="F5:F7"/>
    <mergeCell ref="G5:G7"/>
    <mergeCell ref="I5:I7"/>
    <mergeCell ref="C6:C7"/>
    <mergeCell ref="D6:D7"/>
    <mergeCell ref="E6:E7"/>
  </mergeCells>
  <phoneticPr fontId="2" type="noConversion"/>
  <pageMargins left="0.75" right="0.75" top="1" bottom="1" header="0.5" footer="0.5"/>
  <pageSetup scale="46"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Float</vt:lpstr>
      <vt:lpstr>Daily Data</vt:lpstr>
      <vt:lpstr>Monday</vt:lpstr>
      <vt:lpstr>Tuesday</vt:lpstr>
      <vt:lpstr>Wednesday</vt:lpstr>
      <vt:lpstr>Thursday</vt:lpstr>
      <vt:lpstr>Friday</vt:lpstr>
      <vt:lpstr>Saturday</vt:lpstr>
      <vt:lpstr>Sunday</vt:lpstr>
      <vt:lpstr>Weekly Summary</vt:lpstr>
      <vt:lpstr>date</vt:lpstr>
      <vt:lpstr>Friday!Print_Area</vt:lpstr>
      <vt:lpstr>Monday!Print_Area</vt:lpstr>
      <vt:lpstr>Saturday!Print_Area</vt:lpstr>
      <vt:lpstr>Sunday!Print_Area</vt:lpstr>
      <vt:lpstr>Thursday!Print_Area</vt:lpstr>
      <vt:lpstr>Tuesday!Print_Area</vt:lpstr>
      <vt:lpstr>Wednesday!Print_Area</vt:lpstr>
      <vt:lpstr>'Weekly Summary'!Print_Area</vt:lpstr>
    </vt:vector>
  </TitlesOfParts>
  <Company>Alberta Gaming and Liquor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Langford</dc:creator>
  <cp:lastModifiedBy>Katy VanPetten</cp:lastModifiedBy>
  <cp:lastPrinted>2013-04-17T22:01:44Z</cp:lastPrinted>
  <dcterms:created xsi:type="dcterms:W3CDTF">2003-09-02T18:27:07Z</dcterms:created>
  <dcterms:modified xsi:type="dcterms:W3CDTF">2021-10-25T22:08:09Z</dcterms:modified>
</cp:coreProperties>
</file>